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8_{894FFFF5-F05E-4876-958D-7C3C035B2237}" xr6:coauthVersionLast="47" xr6:coauthVersionMax="47" xr10:uidLastSave="{00000000-0000-0000-0000-000000000000}"/>
  <bookViews>
    <workbookView xWindow="-120" yWindow="-120" windowWidth="29040" windowHeight="15840" tabRatio="871" firstSheet="17" activeTab="20" xr2:uid="{00000000-000D-0000-FFFF-FFFF00000000}"/>
  </bookViews>
  <sheets>
    <sheet name="表紙" sheetId="52" r:id="rId1"/>
    <sheet name="提案書提出資料一覧表" sheetId="94" r:id="rId2"/>
    <sheet name="様式第1号-1" sheetId="161" r:id="rId3"/>
    <sheet name="様式第1号-2" sheetId="162" r:id="rId4"/>
    <sheet name="様式第11号-2" sheetId="68" r:id="rId5"/>
    <sheet name="様式第13号-1" sheetId="179" r:id="rId6"/>
    <sheet name="様式第14号（別紙1）" sheetId="36" r:id="rId7"/>
    <sheet name="様式第14号（別紙2）" sheetId="37" r:id="rId8"/>
    <sheet name="様式第14号（別紙3）" sheetId="38" r:id="rId9"/>
    <sheet name="様式15号-1-1（別紙）" sheetId="178" r:id="rId10"/>
    <sheet name="様式第15号-1-2（別紙）" sheetId="167" r:id="rId11"/>
    <sheet name="様式第15号-2-1（別紙1）" sheetId="168" r:id="rId12"/>
    <sheet name="様式第15号-2-1（別紙2）" sheetId="171" r:id="rId13"/>
    <sheet name="様式第15号-3-1（別紙1）" sheetId="177" r:id="rId14"/>
    <sheet name="様式第15号-3-1（別紙2）" sheetId="181" r:id="rId15"/>
    <sheet name="様式第15号-3-1（別紙3）" sheetId="173" r:id="rId16"/>
    <sheet name="様式第15号-3-1（別紙4）" sheetId="180" r:id="rId17"/>
    <sheet name="様式第15号-6-1（別紙）" sheetId="4" r:id="rId18"/>
    <sheet name="様式第15号-6-3（別紙1）" sheetId="14" r:id="rId19"/>
    <sheet name="様式第15号-6-3（別紙2）" sheetId="163" r:id="rId20"/>
    <sheet name="様式第15号-6-4（別紙1）" sheetId="10" r:id="rId21"/>
    <sheet name="様式第15号-6-4（別紙2）" sheetId="120" r:id="rId22"/>
    <sheet name="様式第15号-6-4（別紙3）" sheetId="115" r:id="rId23"/>
    <sheet name="様式第15号-6-4（別紙4）" sheetId="118" r:id="rId24"/>
    <sheet name="様式第15号-6-4（別紙5）" sheetId="9" r:id="rId25"/>
    <sheet name="様式第15号-6-5(別紙）" sheetId="137" r:id="rId26"/>
  </sheets>
  <externalReferences>
    <externalReference r:id="rId27"/>
  </externalReferences>
  <definedNames>
    <definedName name="_" localSheetId="10" hidden="1">#REF!</definedName>
    <definedName name="_" localSheetId="11" hidden="1">#REF!</definedName>
    <definedName name="_" localSheetId="12" hidden="1">#REF!</definedName>
    <definedName name="_" localSheetId="13" hidden="1">#REF!</definedName>
    <definedName name="_" localSheetId="14" hidden="1">#REF!</definedName>
    <definedName name="_" localSheetId="16" hidden="1">#REF!</definedName>
    <definedName name="_" localSheetId="19" hidden="1">#REF!</definedName>
    <definedName name="_" hidden="1">#REF!</definedName>
    <definedName name="_?_" localSheetId="13">#REF!</definedName>
    <definedName name="_?_" localSheetId="14">#REF!</definedName>
    <definedName name="_?_" localSheetId="16">#REF!</definedName>
    <definedName name="_?_">#REF!</definedName>
    <definedName name="__" localSheetId="10" hidden="1">#REF!</definedName>
    <definedName name="__" localSheetId="11" hidden="1">#REF!</definedName>
    <definedName name="__" localSheetId="12" hidden="1">#REF!</definedName>
    <definedName name="__" localSheetId="13" hidden="1">#REF!</definedName>
    <definedName name="__" localSheetId="14" hidden="1">#REF!</definedName>
    <definedName name="__" localSheetId="16" hidden="1">#REF!</definedName>
    <definedName name="__" localSheetId="19" hidden="1">#REF!</definedName>
    <definedName name="__" hidden="1">#REF!</definedName>
    <definedName name="___" localSheetId="10" hidden="1">#REF!</definedName>
    <definedName name="___" localSheetId="11" hidden="1">#REF!</definedName>
    <definedName name="___" localSheetId="12" hidden="1">#REF!</definedName>
    <definedName name="___" localSheetId="13" hidden="1">#REF!</definedName>
    <definedName name="___" localSheetId="14" hidden="1">#REF!</definedName>
    <definedName name="___" localSheetId="16" hidden="1">#REF!</definedName>
    <definedName name="___" localSheetId="19" hidden="1">#REF!</definedName>
    <definedName name="___" hidden="1">#REF!</definedName>
    <definedName name="____" localSheetId="13" hidden="1">#REF!</definedName>
    <definedName name="____" localSheetId="14" hidden="1">#REF!</definedName>
    <definedName name="____" localSheetId="16" hidden="1">#REF!</definedName>
    <definedName name="____" hidden="1">#REF!</definedName>
    <definedName name="_____" localSheetId="13" hidden="1">#REF!</definedName>
    <definedName name="_____" localSheetId="14" hidden="1">#REF!</definedName>
    <definedName name="_____" hidden="1">#REF!</definedName>
    <definedName name="______" localSheetId="13" hidden="1">#REF!</definedName>
    <definedName name="______" localSheetId="14" hidden="1">#REF!</definedName>
    <definedName name="______" hidden="1">#REF!</definedName>
    <definedName name="_______" localSheetId="13" hidden="1">#REF!</definedName>
    <definedName name="_______" localSheetId="14" hidden="1">#REF!</definedName>
    <definedName name="_______" hidden="1">#REF!</definedName>
    <definedName name="________" localSheetId="13" hidden="1">#REF!</definedName>
    <definedName name="________" localSheetId="14" hidden="1">#REF!</definedName>
    <definedName name="________" hidden="1">#REF!</definedName>
    <definedName name="_________" localSheetId="13" hidden="1">#REF!</definedName>
    <definedName name="_________" localSheetId="14" hidden="1">#REF!</definedName>
    <definedName name="_________" hidden="1">#REF!</definedName>
    <definedName name="__________" localSheetId="13" hidden="1">#REF!</definedName>
    <definedName name="__________" localSheetId="14" hidden="1">#REF!</definedName>
    <definedName name="__________" hidden="1">#REF!</definedName>
    <definedName name="____________" localSheetId="13" hidden="1">#REF!</definedName>
    <definedName name="____________" localSheetId="14" hidden="1">#REF!</definedName>
    <definedName name="____________" hidden="1">#REF!</definedName>
    <definedName name="_________fan1" localSheetId="14">#REF!</definedName>
    <definedName name="_________fan1">#REF!</definedName>
    <definedName name="_________Gac2" localSheetId="14">#REF!</definedName>
    <definedName name="_________Gac2">#REF!</definedName>
    <definedName name="_________Gad2" localSheetId="14">#REF!</definedName>
    <definedName name="_________Gad2">#REF!</definedName>
    <definedName name="_________Gfd2" localSheetId="14">#REF!</definedName>
    <definedName name="_________Gfd2">#REF!</definedName>
    <definedName name="_________Ld1" localSheetId="14">#REF!</definedName>
    <definedName name="_________Ld1">#REF!</definedName>
    <definedName name="_________Ld2" localSheetId="14">#REF!</definedName>
    <definedName name="_________Ld2">#REF!</definedName>
    <definedName name="_________Ld3" localSheetId="14">#REF!</definedName>
    <definedName name="_________Ld3">#REF!</definedName>
    <definedName name="_________Ld5" localSheetId="14">#REF!</definedName>
    <definedName name="_________Ld5">#REF!</definedName>
    <definedName name="_________Ld6" localSheetId="14">#REF!</definedName>
    <definedName name="_________Ld6">#REF!</definedName>
    <definedName name="_________Ld7" localSheetId="14">#REF!</definedName>
    <definedName name="_________Ld7">#REF!</definedName>
    <definedName name="_________Ld8" localSheetId="14">#REF!</definedName>
    <definedName name="_________Ld8">#REF!</definedName>
    <definedName name="_________Ld9" localSheetId="14">#REF!</definedName>
    <definedName name="_________Ld9">#REF!</definedName>
    <definedName name="_________mav2" localSheetId="14">#REF!</definedName>
    <definedName name="_________mav2">#REF!</definedName>
    <definedName name="________fan1" localSheetId="14">#REF!</definedName>
    <definedName name="________fan1">#REF!</definedName>
    <definedName name="________Gac2" localSheetId="9">#REF!</definedName>
    <definedName name="________Gac2" localSheetId="13">#REF!</definedName>
    <definedName name="________Gac2" localSheetId="14">#REF!</definedName>
    <definedName name="________Gac2" localSheetId="16">#REF!</definedName>
    <definedName name="________Gac2">#REF!</definedName>
    <definedName name="________Gad2" localSheetId="13">#REF!</definedName>
    <definedName name="________Gad2" localSheetId="14">#REF!</definedName>
    <definedName name="________Gad2" localSheetId="16">#REF!</definedName>
    <definedName name="________Gad2">#REF!</definedName>
    <definedName name="________Gfd2" localSheetId="13">#REF!</definedName>
    <definedName name="________Gfd2" localSheetId="14">#REF!</definedName>
    <definedName name="________Gfd2" localSheetId="16">#REF!</definedName>
    <definedName name="________Gfd2">#REF!</definedName>
    <definedName name="________Ld1" localSheetId="14">#REF!</definedName>
    <definedName name="________Ld1">#REF!</definedName>
    <definedName name="________Ld2" localSheetId="14">#REF!</definedName>
    <definedName name="________Ld2">#REF!</definedName>
    <definedName name="________Ld3" localSheetId="14">#REF!</definedName>
    <definedName name="________Ld3">#REF!</definedName>
    <definedName name="________Ld5" localSheetId="14">#REF!</definedName>
    <definedName name="________Ld5">#REF!</definedName>
    <definedName name="________Ld6" localSheetId="14">#REF!</definedName>
    <definedName name="________Ld6">#REF!</definedName>
    <definedName name="________Ld7" localSheetId="14">#REF!</definedName>
    <definedName name="________Ld7">#REF!</definedName>
    <definedName name="________Ld8" localSheetId="14">#REF!</definedName>
    <definedName name="________Ld8">#REF!</definedName>
    <definedName name="________Ld9" localSheetId="14">#REF!</definedName>
    <definedName name="________Ld9">#REF!</definedName>
    <definedName name="________mav2" localSheetId="9">#REF!</definedName>
    <definedName name="________mav2" localSheetId="13">#REF!</definedName>
    <definedName name="________mav2" localSheetId="14">#REF!</definedName>
    <definedName name="________mav2" localSheetId="16">#REF!</definedName>
    <definedName name="________mav2">#REF!</definedName>
    <definedName name="_______fan1" localSheetId="14">#REF!</definedName>
    <definedName name="_______fan1">#REF!</definedName>
    <definedName name="_______Gac2" localSheetId="9">#REF!</definedName>
    <definedName name="_______Gac2" localSheetId="13">#REF!</definedName>
    <definedName name="_______Gac2" localSheetId="14">#REF!</definedName>
    <definedName name="_______Gac2" localSheetId="16">#REF!</definedName>
    <definedName name="_______Gac2">#REF!</definedName>
    <definedName name="_______Gad2" localSheetId="13">#REF!</definedName>
    <definedName name="_______Gad2" localSheetId="14">#REF!</definedName>
    <definedName name="_______Gad2" localSheetId="16">#REF!</definedName>
    <definedName name="_______Gad2">#REF!</definedName>
    <definedName name="_______Gfd2" localSheetId="13">#REF!</definedName>
    <definedName name="_______Gfd2" localSheetId="14">#REF!</definedName>
    <definedName name="_______Gfd2" localSheetId="16">#REF!</definedName>
    <definedName name="_______Gfd2">#REF!</definedName>
    <definedName name="_______Ld1" localSheetId="14">#REF!</definedName>
    <definedName name="_______Ld1">#REF!</definedName>
    <definedName name="_______Ld2" localSheetId="14">#REF!</definedName>
    <definedName name="_______Ld2">#REF!</definedName>
    <definedName name="_______Ld3" localSheetId="14">#REF!</definedName>
    <definedName name="_______Ld3">#REF!</definedName>
    <definedName name="_______Ld5" localSheetId="14">#REF!</definedName>
    <definedName name="_______Ld5">#REF!</definedName>
    <definedName name="_______Ld6" localSheetId="14">#REF!</definedName>
    <definedName name="_______Ld6">#REF!</definedName>
    <definedName name="_______Ld7" localSheetId="14">#REF!</definedName>
    <definedName name="_______Ld7">#REF!</definedName>
    <definedName name="_______Ld8" localSheetId="14">#REF!</definedName>
    <definedName name="_______Ld8">#REF!</definedName>
    <definedName name="_______Ld9" localSheetId="14">#REF!</definedName>
    <definedName name="_______Ld9">#REF!</definedName>
    <definedName name="_______mav2" localSheetId="9">#REF!</definedName>
    <definedName name="_______mav2" localSheetId="13">#REF!</definedName>
    <definedName name="_______mav2" localSheetId="14">#REF!</definedName>
    <definedName name="_______mav2" localSheetId="16">#REF!</definedName>
    <definedName name="_______mav2">#REF!</definedName>
    <definedName name="______fan1" localSheetId="14">#REF!</definedName>
    <definedName name="______fan1">#REF!</definedName>
    <definedName name="______Gac2" localSheetId="9">#REF!</definedName>
    <definedName name="______Gac2" localSheetId="13">#REF!</definedName>
    <definedName name="______Gac2" localSheetId="14">#REF!</definedName>
    <definedName name="______Gac2" localSheetId="16">#REF!</definedName>
    <definedName name="______Gac2">#REF!</definedName>
    <definedName name="______Gad2" localSheetId="13">#REF!</definedName>
    <definedName name="______Gad2" localSheetId="14">#REF!</definedName>
    <definedName name="______Gad2" localSheetId="16">#REF!</definedName>
    <definedName name="______Gad2">#REF!</definedName>
    <definedName name="______Gfd2" localSheetId="13">#REF!</definedName>
    <definedName name="______Gfd2" localSheetId="14">#REF!</definedName>
    <definedName name="______Gfd2" localSheetId="16">#REF!</definedName>
    <definedName name="______Gfd2">#REF!</definedName>
    <definedName name="______Ld1" localSheetId="14">#REF!</definedName>
    <definedName name="______Ld1">#REF!</definedName>
    <definedName name="______Ld2" localSheetId="14">#REF!</definedName>
    <definedName name="______Ld2">#REF!</definedName>
    <definedName name="______Ld3" localSheetId="14">#REF!</definedName>
    <definedName name="______Ld3">#REF!</definedName>
    <definedName name="______Ld5" localSheetId="14">#REF!</definedName>
    <definedName name="______Ld5">#REF!</definedName>
    <definedName name="______Ld6" localSheetId="14">#REF!</definedName>
    <definedName name="______Ld6">#REF!</definedName>
    <definedName name="______Ld7" localSheetId="14">#REF!</definedName>
    <definedName name="______Ld7">#REF!</definedName>
    <definedName name="______Ld8" localSheetId="14">#REF!</definedName>
    <definedName name="______Ld8">#REF!</definedName>
    <definedName name="______Ld9" localSheetId="14">#REF!</definedName>
    <definedName name="______Ld9">#REF!</definedName>
    <definedName name="______mav2" localSheetId="9">#REF!</definedName>
    <definedName name="______mav2" localSheetId="13">#REF!</definedName>
    <definedName name="______mav2" localSheetId="14">#REF!</definedName>
    <definedName name="______mav2" localSheetId="16">#REF!</definedName>
    <definedName name="______mav2">#REF!</definedName>
    <definedName name="_____fan1" localSheetId="14">#REF!</definedName>
    <definedName name="_____fan1">#REF!</definedName>
    <definedName name="_____Gac2" localSheetId="9">#REF!</definedName>
    <definedName name="_____Gac2" localSheetId="13">#REF!</definedName>
    <definedName name="_____Gac2" localSheetId="14">#REF!</definedName>
    <definedName name="_____Gac2" localSheetId="16">#REF!</definedName>
    <definedName name="_____Gac2">#REF!</definedName>
    <definedName name="_____Gad2" localSheetId="13">#REF!</definedName>
    <definedName name="_____Gad2" localSheetId="14">#REF!</definedName>
    <definedName name="_____Gad2" localSheetId="16">#REF!</definedName>
    <definedName name="_____Gad2">#REF!</definedName>
    <definedName name="_____Gfd2" localSheetId="13">#REF!</definedName>
    <definedName name="_____Gfd2" localSheetId="14">#REF!</definedName>
    <definedName name="_____Gfd2" localSheetId="16">#REF!</definedName>
    <definedName name="_____Gfd2">#REF!</definedName>
    <definedName name="_____Ld1" localSheetId="14">#REF!</definedName>
    <definedName name="_____Ld1">#REF!</definedName>
    <definedName name="_____Ld2" localSheetId="14">#REF!</definedName>
    <definedName name="_____Ld2">#REF!</definedName>
    <definedName name="_____Ld3" localSheetId="14">#REF!</definedName>
    <definedName name="_____Ld3">#REF!</definedName>
    <definedName name="_____Ld5" localSheetId="14">#REF!</definedName>
    <definedName name="_____Ld5">#REF!</definedName>
    <definedName name="_____Ld6" localSheetId="14">#REF!</definedName>
    <definedName name="_____Ld6">#REF!</definedName>
    <definedName name="_____Ld7" localSheetId="14">#REF!</definedName>
    <definedName name="_____Ld7">#REF!</definedName>
    <definedName name="_____Ld8" localSheetId="14">#REF!</definedName>
    <definedName name="_____Ld8">#REF!</definedName>
    <definedName name="_____Ld9" localSheetId="14">#REF!</definedName>
    <definedName name="_____Ld9">#REF!</definedName>
    <definedName name="_____mav2" localSheetId="9">#REF!</definedName>
    <definedName name="_____mav2" localSheetId="13">#REF!</definedName>
    <definedName name="_____mav2" localSheetId="14">#REF!</definedName>
    <definedName name="_____mav2" localSheetId="16">#REF!</definedName>
    <definedName name="_____mav2">#REF!</definedName>
    <definedName name="____fan1" localSheetId="14">#REF!</definedName>
    <definedName name="____fan1">#REF!</definedName>
    <definedName name="____Gac2" localSheetId="9">#REF!</definedName>
    <definedName name="____Gac2" localSheetId="13">#REF!</definedName>
    <definedName name="____Gac2" localSheetId="14">#REF!</definedName>
    <definedName name="____Gac2" localSheetId="16">#REF!</definedName>
    <definedName name="____Gac2">#REF!</definedName>
    <definedName name="____Gad2" localSheetId="13">#REF!</definedName>
    <definedName name="____Gad2" localSheetId="14">#REF!</definedName>
    <definedName name="____Gad2" localSheetId="16">#REF!</definedName>
    <definedName name="____Gad2">#REF!</definedName>
    <definedName name="____Gfd2" localSheetId="13">#REF!</definedName>
    <definedName name="____Gfd2" localSheetId="14">#REF!</definedName>
    <definedName name="____Gfd2" localSheetId="16">#REF!</definedName>
    <definedName name="____Gfd2">#REF!</definedName>
    <definedName name="____Ld1" localSheetId="14">#REF!</definedName>
    <definedName name="____Ld1">#REF!</definedName>
    <definedName name="____Ld2" localSheetId="14">#REF!</definedName>
    <definedName name="____Ld2">#REF!</definedName>
    <definedName name="____Ld3" localSheetId="14">#REF!</definedName>
    <definedName name="____Ld3">#REF!</definedName>
    <definedName name="____Ld5" localSheetId="14">#REF!</definedName>
    <definedName name="____Ld5">#REF!</definedName>
    <definedName name="____Ld6" localSheetId="14">#REF!</definedName>
    <definedName name="____Ld6">#REF!</definedName>
    <definedName name="____Ld7" localSheetId="14">#REF!</definedName>
    <definedName name="____Ld7">#REF!</definedName>
    <definedName name="____Ld8" localSheetId="14">#REF!</definedName>
    <definedName name="____Ld8">#REF!</definedName>
    <definedName name="____Ld9" localSheetId="14">#REF!</definedName>
    <definedName name="____Ld9">#REF!</definedName>
    <definedName name="____mav2" localSheetId="9">#REF!</definedName>
    <definedName name="____mav2" localSheetId="13">#REF!</definedName>
    <definedName name="____mav2" localSheetId="14">#REF!</definedName>
    <definedName name="____mav2" localSheetId="16">#REF!</definedName>
    <definedName name="____mav2">#REF!</definedName>
    <definedName name="___fan1" localSheetId="14">#REF!</definedName>
    <definedName name="___fan1">#REF!</definedName>
    <definedName name="___Gac2" localSheetId="9">#REF!</definedName>
    <definedName name="___Gac2" localSheetId="13">#REF!</definedName>
    <definedName name="___Gac2" localSheetId="14">#REF!</definedName>
    <definedName name="___Gac2" localSheetId="16">#REF!</definedName>
    <definedName name="___Gac2">#REF!</definedName>
    <definedName name="___Gad2" localSheetId="13">#REF!</definedName>
    <definedName name="___Gad2" localSheetId="14">#REF!</definedName>
    <definedName name="___Gad2" localSheetId="16">#REF!</definedName>
    <definedName name="___Gad2">#REF!</definedName>
    <definedName name="___Gfd2" localSheetId="13">#REF!</definedName>
    <definedName name="___Gfd2" localSheetId="14">#REF!</definedName>
    <definedName name="___Gfd2" localSheetId="16">#REF!</definedName>
    <definedName name="___Gfd2">#REF!</definedName>
    <definedName name="___Ld1" localSheetId="14">#REF!</definedName>
    <definedName name="___Ld1">#REF!</definedName>
    <definedName name="___Ld2" localSheetId="14">#REF!</definedName>
    <definedName name="___Ld2">#REF!</definedName>
    <definedName name="___Ld3" localSheetId="14">#REF!</definedName>
    <definedName name="___Ld3">#REF!</definedName>
    <definedName name="___Ld5" localSheetId="14">#REF!</definedName>
    <definedName name="___Ld5">#REF!</definedName>
    <definedName name="___Ld6" localSheetId="14">#REF!</definedName>
    <definedName name="___Ld6">#REF!</definedName>
    <definedName name="___Ld7" localSheetId="14">#REF!</definedName>
    <definedName name="___Ld7">#REF!</definedName>
    <definedName name="___Ld8" localSheetId="14">#REF!</definedName>
    <definedName name="___Ld8">#REF!</definedName>
    <definedName name="___Ld9" localSheetId="14">#REF!</definedName>
    <definedName name="___Ld9">#REF!</definedName>
    <definedName name="___mav2" localSheetId="9">#REF!</definedName>
    <definedName name="___mav2" localSheetId="13">#REF!</definedName>
    <definedName name="___mav2" localSheetId="14">#REF!</definedName>
    <definedName name="___mav2" localSheetId="16">#REF!</definedName>
    <definedName name="___mav2">#REF!</definedName>
    <definedName name="__123Graph_A" localSheetId="9" hidden="1">#REF!</definedName>
    <definedName name="__123Graph_A" localSheetId="10" hidden="1">#REF!</definedName>
    <definedName name="__123Graph_A" localSheetId="11" hidden="1">#REF!</definedName>
    <definedName name="__123Graph_A" localSheetId="12" hidden="1">#REF!</definedName>
    <definedName name="__123Graph_A" localSheetId="13" hidden="1">#REF!</definedName>
    <definedName name="__123Graph_A" localSheetId="14" hidden="1">#REF!</definedName>
    <definedName name="__123Graph_A" localSheetId="16" hidden="1">#REF!</definedName>
    <definedName name="__123Graph_A" localSheetId="19" hidden="1">#REF!</definedName>
    <definedName name="__123Graph_A" hidden="1">#REF!</definedName>
    <definedName name="__123Graph_B" localSheetId="9" hidden="1">#REF!</definedName>
    <definedName name="__123Graph_B" localSheetId="10" hidden="1">#REF!</definedName>
    <definedName name="__123Graph_B" localSheetId="11" hidden="1">#REF!</definedName>
    <definedName name="__123Graph_B" localSheetId="12" hidden="1">#REF!</definedName>
    <definedName name="__123Graph_B" localSheetId="13" hidden="1">#REF!</definedName>
    <definedName name="__123Graph_B" localSheetId="14" hidden="1">#REF!</definedName>
    <definedName name="__123Graph_B" localSheetId="16" hidden="1">#REF!</definedName>
    <definedName name="__123Graph_B" localSheetId="19" hidden="1">#REF!</definedName>
    <definedName name="__123Graph_B" hidden="1">#REF!</definedName>
    <definedName name="__123Graph_BGRAPH01" localSheetId="10" hidden="1">#REF!</definedName>
    <definedName name="__123Graph_BGRAPH01" localSheetId="11" hidden="1">#REF!</definedName>
    <definedName name="__123Graph_BGRAPH01" localSheetId="12" hidden="1">#REF!</definedName>
    <definedName name="__123Graph_BGRAPH01" localSheetId="13" hidden="1">#REF!</definedName>
    <definedName name="__123Graph_BGRAPH01" localSheetId="14" hidden="1">#REF!</definedName>
    <definedName name="__123Graph_BGRAPH01" localSheetId="16" hidden="1">#REF!</definedName>
    <definedName name="__123Graph_BGRAPH01" localSheetId="19" hidden="1">#REF!</definedName>
    <definedName name="__123Graph_BGRAPH01" hidden="1">#REF!</definedName>
    <definedName name="__123Graph_BGRAPH02" localSheetId="13" hidden="1">#REF!</definedName>
    <definedName name="__123Graph_BGRAPH02" localSheetId="14" hidden="1">#REF!</definedName>
    <definedName name="__123Graph_BGRAPH02" localSheetId="16" hidden="1">#REF!</definedName>
    <definedName name="__123Graph_BGRAPH02" localSheetId="19" hidden="1">#REF!</definedName>
    <definedName name="__123Graph_BGRAPH02" hidden="1">#REF!</definedName>
    <definedName name="__123Graph_BGRAPH03" localSheetId="13" hidden="1">#REF!</definedName>
    <definedName name="__123Graph_BGRAPH03" localSheetId="14" hidden="1">#REF!</definedName>
    <definedName name="__123Graph_BGRAPH03" localSheetId="16" hidden="1">#REF!</definedName>
    <definedName name="__123Graph_BGRAPH03" localSheetId="19" hidden="1">#REF!</definedName>
    <definedName name="__123Graph_BGRAPH03" hidden="1">#REF!</definedName>
    <definedName name="__123Graph_BGRAPH04" localSheetId="13" hidden="1">#REF!</definedName>
    <definedName name="__123Graph_BGRAPH04" localSheetId="14" hidden="1">#REF!</definedName>
    <definedName name="__123Graph_BGRAPH04" hidden="1">#REF!</definedName>
    <definedName name="__123Graph_BGRAPH05" localSheetId="13" hidden="1">#REF!</definedName>
    <definedName name="__123Graph_BGRAPH05" localSheetId="14" hidden="1">#REF!</definedName>
    <definedName name="__123Graph_BGRAPH05" hidden="1">#REF!</definedName>
    <definedName name="__123Graph_C" localSheetId="9" hidden="1">#REF!</definedName>
    <definedName name="__123Graph_C" localSheetId="10" hidden="1">#REF!</definedName>
    <definedName name="__123Graph_C" localSheetId="11" hidden="1">#REF!</definedName>
    <definedName name="__123Graph_C" localSheetId="12" hidden="1">#REF!</definedName>
    <definedName name="__123Graph_C" localSheetId="13" hidden="1">#REF!</definedName>
    <definedName name="__123Graph_C" localSheetId="14" hidden="1">#REF!</definedName>
    <definedName name="__123Graph_C" localSheetId="19" hidden="1">#REF!</definedName>
    <definedName name="__123Graph_C" hidden="1">#REF!</definedName>
    <definedName name="__123Graph_D" localSheetId="9" hidden="1">#REF!</definedName>
    <definedName name="__123Graph_D" localSheetId="10" hidden="1">#REF!</definedName>
    <definedName name="__123Graph_D" localSheetId="11" hidden="1">#REF!</definedName>
    <definedName name="__123Graph_D" localSheetId="12" hidden="1">#REF!</definedName>
    <definedName name="__123Graph_D" localSheetId="13" hidden="1">#REF!</definedName>
    <definedName name="__123Graph_D" localSheetId="14" hidden="1">#REF!</definedName>
    <definedName name="__123Graph_D" localSheetId="19" hidden="1">#REF!</definedName>
    <definedName name="__123Graph_D" hidden="1">#REF!</definedName>
    <definedName name="__123Graph_E" localSheetId="9" hidden="1">#REF!</definedName>
    <definedName name="__123Graph_E" localSheetId="10" hidden="1">#REF!</definedName>
    <definedName name="__123Graph_E" localSheetId="11" hidden="1">#REF!</definedName>
    <definedName name="__123Graph_E" localSheetId="12" hidden="1">#REF!</definedName>
    <definedName name="__123Graph_E" localSheetId="13" hidden="1">#REF!</definedName>
    <definedName name="__123Graph_E" localSheetId="14" hidden="1">#REF!</definedName>
    <definedName name="__123Graph_E" localSheetId="19" hidden="1">#REF!</definedName>
    <definedName name="__123Graph_E" hidden="1">#REF!</definedName>
    <definedName name="__123Graph_F" localSheetId="9" hidden="1">#REF!</definedName>
    <definedName name="__123Graph_F" localSheetId="10" hidden="1">#REF!</definedName>
    <definedName name="__123Graph_F" localSheetId="11" hidden="1">#REF!</definedName>
    <definedName name="__123Graph_F" localSheetId="12" hidden="1">#REF!</definedName>
    <definedName name="__123Graph_F" localSheetId="13" hidden="1">#REF!</definedName>
    <definedName name="__123Graph_F" localSheetId="14" hidden="1">#REF!</definedName>
    <definedName name="__123Graph_F" localSheetId="19" hidden="1">#REF!</definedName>
    <definedName name="__123Graph_F" hidden="1">#REF!</definedName>
    <definedName name="__123Graph_X" localSheetId="9" hidden="1">#REF!</definedName>
    <definedName name="__123Graph_X" localSheetId="10" hidden="1">#REF!</definedName>
    <definedName name="__123Graph_X" localSheetId="11" hidden="1">#REF!</definedName>
    <definedName name="__123Graph_X" localSheetId="12" hidden="1">#REF!</definedName>
    <definedName name="__123Graph_X" localSheetId="13" hidden="1">#REF!</definedName>
    <definedName name="__123Graph_X" localSheetId="14" hidden="1">#REF!</definedName>
    <definedName name="__123Graph_X" localSheetId="19" hidden="1">#REF!</definedName>
    <definedName name="__123Graph_X" hidden="1">#REF!</definedName>
    <definedName name="__123Graph_XGRAPH01" localSheetId="10" hidden="1">#REF!</definedName>
    <definedName name="__123Graph_XGRAPH01" localSheetId="11" hidden="1">#REF!</definedName>
    <definedName name="__123Graph_XGRAPH01" localSheetId="12" hidden="1">#REF!</definedName>
    <definedName name="__123Graph_XGRAPH01" localSheetId="13" hidden="1">#REF!</definedName>
    <definedName name="__123Graph_XGRAPH01" localSheetId="14" hidden="1">#REF!</definedName>
    <definedName name="__123Graph_XGRAPH01" localSheetId="16" hidden="1">#REF!</definedName>
    <definedName name="__123Graph_XGRAPH01" localSheetId="19" hidden="1">#REF!</definedName>
    <definedName name="__123Graph_XGRAPH01" hidden="1">#REF!</definedName>
    <definedName name="__123Graph_XGRAPH02" localSheetId="13" hidden="1">#REF!</definedName>
    <definedName name="__123Graph_XGRAPH02" localSheetId="14" hidden="1">#REF!</definedName>
    <definedName name="__123Graph_XGRAPH02" localSheetId="16" hidden="1">#REF!</definedName>
    <definedName name="__123Graph_XGRAPH02" localSheetId="19" hidden="1">#REF!</definedName>
    <definedName name="__123Graph_XGRAPH02" hidden="1">#REF!</definedName>
    <definedName name="__123Graph_XGRAPH03" localSheetId="13" hidden="1">#REF!</definedName>
    <definedName name="__123Graph_XGRAPH03" localSheetId="14" hidden="1">#REF!</definedName>
    <definedName name="__123Graph_XGRAPH03" localSheetId="16" hidden="1">#REF!</definedName>
    <definedName name="__123Graph_XGRAPH03" localSheetId="19" hidden="1">#REF!</definedName>
    <definedName name="__123Graph_XGRAPH03" hidden="1">#REF!</definedName>
    <definedName name="__123Graph_XGRAPH04" localSheetId="13" hidden="1">#REF!</definedName>
    <definedName name="__123Graph_XGRAPH04" localSheetId="14" hidden="1">#REF!</definedName>
    <definedName name="__123Graph_XGRAPH04" hidden="1">#REF!</definedName>
    <definedName name="__123Graph_XGRAPH05" localSheetId="13" hidden="1">#REF!</definedName>
    <definedName name="__123Graph_XGRAPH05" localSheetId="14" hidden="1">#REF!</definedName>
    <definedName name="__123Graph_XGRAPH05" hidden="1">#REF!</definedName>
    <definedName name="__1F" localSheetId="13" hidden="1">#REF!</definedName>
    <definedName name="__1F" localSheetId="14" hidden="1">#REF!</definedName>
    <definedName name="__1F" hidden="1">#REF!</definedName>
    <definedName name="__2_0_0_F" localSheetId="13" hidden="1">#REF!</definedName>
    <definedName name="__2_0_0_F" localSheetId="14" hidden="1">#REF!</definedName>
    <definedName name="__2_0_0_F" hidden="1">#REF!</definedName>
    <definedName name="__fan1" localSheetId="14">#REF!</definedName>
    <definedName name="__fan1">#REF!</definedName>
    <definedName name="__Gac2" localSheetId="9">#REF!</definedName>
    <definedName name="__Gac2" localSheetId="13">#REF!</definedName>
    <definedName name="__Gac2" localSheetId="14">#REF!</definedName>
    <definedName name="__Gac2" localSheetId="16">#REF!</definedName>
    <definedName name="__Gac2">#REF!</definedName>
    <definedName name="__Gad2" localSheetId="13">#REF!</definedName>
    <definedName name="__Gad2" localSheetId="14">#REF!</definedName>
    <definedName name="__Gad2" localSheetId="16">#REF!</definedName>
    <definedName name="__Gad2">#REF!</definedName>
    <definedName name="__Gfd2" localSheetId="13">#REF!</definedName>
    <definedName name="__Gfd2" localSheetId="14">#REF!</definedName>
    <definedName name="__Gfd2" localSheetId="16">#REF!</definedName>
    <definedName name="__Gfd2">#REF!</definedName>
    <definedName name="__GN15">" = 条件エリア!R34C2: R35C3 "</definedName>
    <definedName name="__int1" localSheetId="13">#REF!</definedName>
    <definedName name="__int1" localSheetId="14">#REF!</definedName>
    <definedName name="__int1" localSheetId="16">#REF!</definedName>
    <definedName name="__int1">#REF!</definedName>
    <definedName name="__int2" localSheetId="13">#REF!</definedName>
    <definedName name="__int2" localSheetId="14">#REF!</definedName>
    <definedName name="__int2" localSheetId="16">#REF!</definedName>
    <definedName name="__int2">#REF!</definedName>
    <definedName name="__Ld1" localSheetId="14">#REF!</definedName>
    <definedName name="__Ld1">#REF!</definedName>
    <definedName name="__Ld2" localSheetId="14">#REF!</definedName>
    <definedName name="__Ld2">#REF!</definedName>
    <definedName name="__Ld3" localSheetId="14">#REF!</definedName>
    <definedName name="__Ld3">#REF!</definedName>
    <definedName name="__Ld5" localSheetId="14">#REF!</definedName>
    <definedName name="__Ld5">#REF!</definedName>
    <definedName name="__Ld6" localSheetId="14">#REF!</definedName>
    <definedName name="__Ld6">#REF!</definedName>
    <definedName name="__Ld7" localSheetId="14">#REF!</definedName>
    <definedName name="__Ld7">#REF!</definedName>
    <definedName name="__Ld8" localSheetId="14">#REF!</definedName>
    <definedName name="__Ld8">#REF!</definedName>
    <definedName name="__Ld9" localSheetId="14">#REF!</definedName>
    <definedName name="__Ld9">#REF!</definedName>
    <definedName name="__mav2" localSheetId="9">#REF!</definedName>
    <definedName name="__mav2" localSheetId="13">#REF!</definedName>
    <definedName name="__mav2" localSheetId="14">#REF!</definedName>
    <definedName name="__mav2" localSheetId="16">#REF!</definedName>
    <definedName name="__mav2">#REF!</definedName>
    <definedName name="__PRT1" localSheetId="13">#REF!</definedName>
    <definedName name="__PRT1" localSheetId="14">#REF!</definedName>
    <definedName name="__PRT1" localSheetId="16">#REF!</definedName>
    <definedName name="__PRT1">#REF!</definedName>
    <definedName name="__PRT2" localSheetId="13">#REF!</definedName>
    <definedName name="__PRT2" localSheetId="14">#REF!</definedName>
    <definedName name="__PRT2" localSheetId="16">#REF!</definedName>
    <definedName name="__PRT2">#REF!</definedName>
    <definedName name="__PRT3" localSheetId="13">#REF!</definedName>
    <definedName name="__PRT3" localSheetId="14">#REF!</definedName>
    <definedName name="__PRT3">#REF!</definedName>
    <definedName name="__SC2" localSheetId="13">#REF!</definedName>
    <definedName name="__SC2" localSheetId="14">#REF!</definedName>
    <definedName name="__SC2">#REF!</definedName>
    <definedName name="__TBL1" localSheetId="14">#REF!</definedName>
    <definedName name="__TBL1">#REF!</definedName>
    <definedName name="__TBL2" localSheetId="13">#REF!</definedName>
    <definedName name="__TBL2" localSheetId="14">#REF!</definedName>
    <definedName name="__TBL2" localSheetId="16">#REF!</definedName>
    <definedName name="__TBL2">#REF!</definedName>
    <definedName name="_11F" localSheetId="9" hidden="1">#REF!</definedName>
    <definedName name="_11F" localSheetId="10" hidden="1">#REF!</definedName>
    <definedName name="_11F" localSheetId="11" hidden="1">#REF!</definedName>
    <definedName name="_11F" localSheetId="12" hidden="1">#REF!</definedName>
    <definedName name="_11F" localSheetId="13" hidden="1">#REF!</definedName>
    <definedName name="_11F" localSheetId="14" hidden="1">#REF!</definedName>
    <definedName name="_11F" localSheetId="16" hidden="1">#REF!</definedName>
    <definedName name="_11F" localSheetId="19" hidden="1">#REF!</definedName>
    <definedName name="_11F" hidden="1">#REF!</definedName>
    <definedName name="_17_0_0_F" localSheetId="10" hidden="1">#REF!</definedName>
    <definedName name="_17_0_0_F" localSheetId="11" hidden="1">#REF!</definedName>
    <definedName name="_17_0_0_F" localSheetId="12" hidden="1">#REF!</definedName>
    <definedName name="_17_0_0_F" localSheetId="13" hidden="1">#REF!</definedName>
    <definedName name="_17_0_0_F" localSheetId="14" hidden="1">#REF!</definedName>
    <definedName name="_17_0_0_F" localSheetId="16" hidden="1">#REF!</definedName>
    <definedName name="_17_0_0_F" localSheetId="19" hidden="1">#REF!</definedName>
    <definedName name="_17_0_0_F" hidden="1">#REF!</definedName>
    <definedName name="_18_0_0_F" localSheetId="10" hidden="1">#REF!</definedName>
    <definedName name="_18_0_0_F" localSheetId="11" hidden="1">#REF!</definedName>
    <definedName name="_18_0_0_F" localSheetId="12" hidden="1">#REF!</definedName>
    <definedName name="_18_0_0_F" localSheetId="13" hidden="1">#REF!</definedName>
    <definedName name="_18_0_0_F" localSheetId="14" hidden="1">#REF!</definedName>
    <definedName name="_18_0_0_F" localSheetId="16" hidden="1">#REF!</definedName>
    <definedName name="_18_0_0_F" localSheetId="19" hidden="1">#REF!</definedName>
    <definedName name="_18_0_0_F" hidden="1">#REF!</definedName>
    <definedName name="_18F" localSheetId="13" hidden="1">#REF!</definedName>
    <definedName name="_18F" localSheetId="14" hidden="1">#REF!</definedName>
    <definedName name="_18F" localSheetId="16" hidden="1">#REF!</definedName>
    <definedName name="_18F" localSheetId="19" hidden="1">#REF!</definedName>
    <definedName name="_18F" hidden="1">#REF!</definedName>
    <definedName name="_19_0_0_F" localSheetId="13" hidden="1">#REF!</definedName>
    <definedName name="_19_0_0_F" localSheetId="14" hidden="1">#REF!</definedName>
    <definedName name="_19_0_0_F" localSheetId="16" hidden="1">#REF!</definedName>
    <definedName name="_19_0_0_F" localSheetId="19" hidden="1">#REF!</definedName>
    <definedName name="_19_0_0_F" hidden="1">#REF!</definedName>
    <definedName name="_1F" localSheetId="10" hidden="1">#REF!</definedName>
    <definedName name="_1F" localSheetId="11" hidden="1">#REF!</definedName>
    <definedName name="_1F" localSheetId="12" hidden="1">#REF!</definedName>
    <definedName name="_1F" localSheetId="13" hidden="1">#REF!</definedName>
    <definedName name="_1F" localSheetId="14" hidden="1">#REF!</definedName>
    <definedName name="_1F" localSheetId="16" hidden="1">#REF!</definedName>
    <definedName name="_1F" localSheetId="19" hidden="1">#REF!</definedName>
    <definedName name="_1F" hidden="1">#REF!</definedName>
    <definedName name="_1P">#N/A</definedName>
    <definedName name="_2_0_0_F" localSheetId="10" hidden="1">#REF!</definedName>
    <definedName name="_2_0_0_F" localSheetId="11" hidden="1">#REF!</definedName>
    <definedName name="_2_0_0_F" localSheetId="12" hidden="1">#REF!</definedName>
    <definedName name="_2_0_0_F" localSheetId="13" hidden="1">#REF!</definedName>
    <definedName name="_2_0_0_F" localSheetId="14" hidden="1">#REF!</definedName>
    <definedName name="_2_0_0_F" localSheetId="16" hidden="1">#REF!</definedName>
    <definedName name="_2_0_0_F" localSheetId="19" hidden="1">#REF!</definedName>
    <definedName name="_2_0_0_F" hidden="1">#REF!</definedName>
    <definedName name="_23F" localSheetId="13" hidden="1">#REF!</definedName>
    <definedName name="_23F" localSheetId="14" hidden="1">#REF!</definedName>
    <definedName name="_23F" localSheetId="16" hidden="1">#REF!</definedName>
    <definedName name="_23F" localSheetId="19" hidden="1">#REF!</definedName>
    <definedName name="_23F" hidden="1">#REF!</definedName>
    <definedName name="_26_0_0_F" localSheetId="13" hidden="1">#REF!</definedName>
    <definedName name="_26_0_0_F" localSheetId="14" hidden="1">#REF!</definedName>
    <definedName name="_26_0_0_F" localSheetId="16" hidden="1">#REF!</definedName>
    <definedName name="_26_0_0_F" localSheetId="19" hidden="1">#REF!</definedName>
    <definedName name="_26_0_0_F" hidden="1">#REF!</definedName>
    <definedName name="_26F" localSheetId="13" hidden="1">#REF!</definedName>
    <definedName name="_26F" localSheetId="14" hidden="1">#REF!</definedName>
    <definedName name="_26F" localSheetId="16" hidden="1">#REF!</definedName>
    <definedName name="_26F" localSheetId="19" hidden="1">#REF!</definedName>
    <definedName name="_26F" hidden="1">#REF!</definedName>
    <definedName name="_27_0_0_F" localSheetId="10" hidden="1">#REF!</definedName>
    <definedName name="_27_0_0_F" localSheetId="11" hidden="1">#REF!</definedName>
    <definedName name="_27_0_0_F" localSheetId="12" hidden="1">#REF!</definedName>
    <definedName name="_27_0_0_F" localSheetId="13" hidden="1">#REF!</definedName>
    <definedName name="_27_0_0_F" localSheetId="14" hidden="1">#REF!</definedName>
    <definedName name="_27_0_0_F" localSheetId="16" hidden="1">#REF!</definedName>
    <definedName name="_27_0_0_F" localSheetId="19" hidden="1">#REF!</definedName>
    <definedName name="_27_0_0_F" hidden="1">#REF!</definedName>
    <definedName name="_28F" localSheetId="13" hidden="1">#REF!</definedName>
    <definedName name="_28F" localSheetId="14" hidden="1">#REF!</definedName>
    <definedName name="_28F" localSheetId="16" hidden="1">#REF!</definedName>
    <definedName name="_28F" localSheetId="19" hidden="1">#REF!</definedName>
    <definedName name="_28F" hidden="1">#REF!</definedName>
    <definedName name="_2F" localSheetId="13" hidden="1">#REF!</definedName>
    <definedName name="_2F" localSheetId="14" hidden="1">#REF!</definedName>
    <definedName name="_2F" localSheetId="16" hidden="1">#REF!</definedName>
    <definedName name="_2F" localSheetId="19" hidden="1">#REF!</definedName>
    <definedName name="_2F" hidden="1">#REF!</definedName>
    <definedName name="_2P" localSheetId="5">#REF!</definedName>
    <definedName name="_2P" localSheetId="13">#REF!</definedName>
    <definedName name="_2P" localSheetId="14">#REF!</definedName>
    <definedName name="_2P" localSheetId="25">#REF!</definedName>
    <definedName name="_2P">#REF!</definedName>
    <definedName name="_3_0_0_F" localSheetId="13" hidden="1">#REF!</definedName>
    <definedName name="_3_0_0_F" localSheetId="14" hidden="1">#REF!</definedName>
    <definedName name="_3_0_0_F" hidden="1">#REF!</definedName>
    <definedName name="_31_0_0_F" localSheetId="13" hidden="1">#REF!</definedName>
    <definedName name="_31_0_0_F" localSheetId="14" hidden="1">#REF!</definedName>
    <definedName name="_31_0_0_F" hidden="1">#REF!</definedName>
    <definedName name="_41_0_0_F" localSheetId="13" hidden="1">#REF!</definedName>
    <definedName name="_41_0_0_F" localSheetId="14" hidden="1">#REF!</definedName>
    <definedName name="_41_0_0_F" hidden="1">#REF!</definedName>
    <definedName name="_42_0_0_F" localSheetId="13" hidden="1">#REF!</definedName>
    <definedName name="_42_0_0_F" localSheetId="14" hidden="1">#REF!</definedName>
    <definedName name="_42_0_0_F" hidden="1">#REF!</definedName>
    <definedName name="_43_0_0_F" localSheetId="13" hidden="1">#REF!</definedName>
    <definedName name="_43_0_0_F" localSheetId="14" hidden="1">#REF!</definedName>
    <definedName name="_43_0_0_F" hidden="1">#REF!</definedName>
    <definedName name="_44_0_0_F" localSheetId="13" hidden="1">#REF!</definedName>
    <definedName name="_44_0_0_F" localSheetId="14" hidden="1">#REF!</definedName>
    <definedName name="_44_0_0_F" hidden="1">#REF!</definedName>
    <definedName name="_45_0_0_F" localSheetId="13" hidden="1">#REF!</definedName>
    <definedName name="_45_0_0_F" localSheetId="14" hidden="1">#REF!</definedName>
    <definedName name="_45_0_0_F" hidden="1">#REF!</definedName>
    <definedName name="_49_0_0_F" localSheetId="13" hidden="1">#REF!</definedName>
    <definedName name="_49_0_0_F" localSheetId="14" hidden="1">#REF!</definedName>
    <definedName name="_49_0_0_F" hidden="1">#REF!</definedName>
    <definedName name="_5_0_0_F" localSheetId="13" hidden="1">#REF!</definedName>
    <definedName name="_5_0_0_F" localSheetId="14" hidden="1">#REF!</definedName>
    <definedName name="_5_0_0_F" hidden="1">#REF!</definedName>
    <definedName name="_55_0_0_F" localSheetId="13" hidden="1">#REF!</definedName>
    <definedName name="_55_0_0_F" localSheetId="14" hidden="1">#REF!</definedName>
    <definedName name="_55_0_0_F" hidden="1">#REF!</definedName>
    <definedName name="_56_0_0_F" localSheetId="13" hidden="1">#REF!</definedName>
    <definedName name="_56_0_0_F" localSheetId="14" hidden="1">#REF!</definedName>
    <definedName name="_56_0_0_F" hidden="1">#REF!</definedName>
    <definedName name="_6_0_0_F" localSheetId="13" hidden="1">#REF!</definedName>
    <definedName name="_6_0_0_F" localSheetId="14" hidden="1">#REF!</definedName>
    <definedName name="_6_0_0_F" hidden="1">#REF!</definedName>
    <definedName name="_6F" localSheetId="13" hidden="1">#REF!</definedName>
    <definedName name="_6F" localSheetId="14" hidden="1">#REF!</definedName>
    <definedName name="_6F" hidden="1">#REF!</definedName>
    <definedName name="_7_0_0_F" localSheetId="10" hidden="1">#REF!</definedName>
    <definedName name="_7_0_0_F" localSheetId="11" hidden="1">#REF!</definedName>
    <definedName name="_7_0_0_F" localSheetId="12" hidden="1">#REF!</definedName>
    <definedName name="_7_0_0_F" localSheetId="13" hidden="1">#REF!</definedName>
    <definedName name="_7_0_0_F" localSheetId="14" hidden="1">#REF!</definedName>
    <definedName name="_7_0_0_F" localSheetId="16" hidden="1">#REF!</definedName>
    <definedName name="_7_0_0_F" localSheetId="19" hidden="1">#REF!</definedName>
    <definedName name="_7_0_0_F" hidden="1">#REF!</definedName>
    <definedName name="_8_0_0_F" localSheetId="13" hidden="1">#REF!</definedName>
    <definedName name="_8_0_0_F" localSheetId="14" hidden="1">#REF!</definedName>
    <definedName name="_8_0_0_F" localSheetId="16" hidden="1">#REF!</definedName>
    <definedName name="_8_0_0_F" localSheetId="19" hidden="1">#REF!</definedName>
    <definedName name="_8_0_0_F" hidden="1">#REF!</definedName>
    <definedName name="_A1" localSheetId="13">#REF!</definedName>
    <definedName name="_A1" localSheetId="14">#REF!</definedName>
    <definedName name="_A1" localSheetId="16">#REF!</definedName>
    <definedName name="_A1">#REF!</definedName>
    <definedName name="_BORDERSOFF__PA" localSheetId="13">#REF!</definedName>
    <definedName name="_BORDERSOFF__PA" localSheetId="14">#REF!</definedName>
    <definedName name="_BORDERSOFF__PA" localSheetId="16">#REF!</definedName>
    <definedName name="_BORDERSOFF__PA">#REF!</definedName>
    <definedName name="_fan1" localSheetId="14">#REF!</definedName>
    <definedName name="_fan1">#REF!</definedName>
    <definedName name="_Fill" localSheetId="9" hidden="1">#REF!</definedName>
    <definedName name="_Fill" localSheetId="5"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6" hidden="1">#REF!</definedName>
    <definedName name="_Fill" localSheetId="19" hidden="1">#REF!</definedName>
    <definedName name="_Fill" hidden="1">#REF!</definedName>
    <definedName name="_Gac2" localSheetId="5">#REF!</definedName>
    <definedName name="_Gac2" localSheetId="10">#REF!</definedName>
    <definedName name="_Gac2" localSheetId="11">#REF!</definedName>
    <definedName name="_Gac2" localSheetId="12">#REF!</definedName>
    <definedName name="_Gac2" localSheetId="13">#REF!</definedName>
    <definedName name="_Gac2" localSheetId="14">#REF!</definedName>
    <definedName name="_Gac2" localSheetId="16">#REF!</definedName>
    <definedName name="_Gac2" localSheetId="19">#REF!</definedName>
    <definedName name="_Gac2">#REF!</definedName>
    <definedName name="_Gad2" localSheetId="13">#REF!</definedName>
    <definedName name="_Gad2" localSheetId="14">#REF!</definedName>
    <definedName name="_Gad2" localSheetId="16">#REF!</definedName>
    <definedName name="_Gad2" localSheetId="19">#REF!</definedName>
    <definedName name="_Gad2">#REF!</definedName>
    <definedName name="_Gfd2" localSheetId="13">#REF!</definedName>
    <definedName name="_Gfd2" localSheetId="14">#REF!</definedName>
    <definedName name="_Gfd2" localSheetId="19">#REF!</definedName>
    <definedName name="_Gfd2">#REF!</definedName>
    <definedName name="_GN15">" = 条件エリア!R34C2: R35C3 "</definedName>
    <definedName name="_int1" localSheetId="13">#REF!</definedName>
    <definedName name="_int1" localSheetId="14">#REF!</definedName>
    <definedName name="_int1" localSheetId="16">#REF!</definedName>
    <definedName name="_int1">#REF!</definedName>
    <definedName name="_int2" localSheetId="13">#REF!</definedName>
    <definedName name="_int2" localSheetId="14">#REF!</definedName>
    <definedName name="_int2" localSheetId="16">#REF!</definedName>
    <definedName name="_int2">#REF!</definedName>
    <definedName name="_Key1" localSheetId="9" hidden="1">#REF!</definedName>
    <definedName name="_Key1" localSheetId="5" hidden="1">#REF!</definedName>
    <definedName name="_Key1" localSheetId="13" hidden="1">#REF!</definedName>
    <definedName name="_Key1" localSheetId="14" hidden="1">#REF!</definedName>
    <definedName name="_Key1" localSheetId="16" hidden="1">#REF!</definedName>
    <definedName name="_Key1" hidden="1">#REF!</definedName>
    <definedName name="_Key2" localSheetId="13" hidden="1">#REF!</definedName>
    <definedName name="_Key2" localSheetId="14" hidden="1">#REF!</definedName>
    <definedName name="_Key2" localSheetId="16" hidden="1">#REF!</definedName>
    <definedName name="_Key2" hidden="1">#REF!</definedName>
    <definedName name="_L__DEL___">#N/A</definedName>
    <definedName name="_Ld1" localSheetId="14">#REF!</definedName>
    <definedName name="_Ld1">#REF!</definedName>
    <definedName name="_Ld2" localSheetId="14">#REF!</definedName>
    <definedName name="_Ld2">#REF!</definedName>
    <definedName name="_Ld3" localSheetId="14">#REF!</definedName>
    <definedName name="_Ld3">#REF!</definedName>
    <definedName name="_Ld5" localSheetId="14">#REF!</definedName>
    <definedName name="_Ld5">#REF!</definedName>
    <definedName name="_Ld6" localSheetId="14">#REF!</definedName>
    <definedName name="_Ld6">#REF!</definedName>
    <definedName name="_Ld7" localSheetId="14">#REF!</definedName>
    <definedName name="_Ld7">#REF!</definedName>
    <definedName name="_Ld8" localSheetId="14">#REF!</definedName>
    <definedName name="_Ld8">#REF!</definedName>
    <definedName name="_Ld9" localSheetId="14">#REF!</definedName>
    <definedName name="_Ld9">#REF!</definedName>
    <definedName name="_mav2" localSheetId="9">#REF!</definedName>
    <definedName name="_mav2" localSheetId="5">#REF!</definedName>
    <definedName name="_mav2" localSheetId="13">#REF!</definedName>
    <definedName name="_mav2" localSheetId="14">#REF!</definedName>
    <definedName name="_mav2" localSheetId="16">#REF!</definedName>
    <definedName name="_mav2">#REF!</definedName>
    <definedName name="_OPEN__CON__W_" localSheetId="13">#REF!</definedName>
    <definedName name="_OPEN__CON__W_" localSheetId="14">#REF!</definedName>
    <definedName name="_OPEN__CON__W_" localSheetId="16">#REF!</definedName>
    <definedName name="_OPEN__CON__W_">#REF!</definedName>
    <definedName name="_Order1" hidden="1">0</definedName>
    <definedName name="_Order2" hidden="1">255</definedName>
    <definedName name="_PRT1" localSheetId="13">#REF!</definedName>
    <definedName name="_PRT1" localSheetId="14">#REF!</definedName>
    <definedName name="_PRT1" localSheetId="16">#REF!</definedName>
    <definedName name="_PRT1">#REF!</definedName>
    <definedName name="_PRT2" localSheetId="13">#REF!</definedName>
    <definedName name="_PRT2" localSheetId="14">#REF!</definedName>
    <definedName name="_PRT2" localSheetId="16">#REF!</definedName>
    <definedName name="_PRT2">#REF!</definedName>
    <definedName name="_PRT3" localSheetId="13">#REF!</definedName>
    <definedName name="_PRT3" localSheetId="14">#REF!</definedName>
    <definedName name="_PRT3" localSheetId="16">#REF!</definedName>
    <definedName name="_PRT3">#REF!</definedName>
    <definedName name="_SC2" localSheetId="13">#REF!</definedName>
    <definedName name="_SC2" localSheetId="14">#REF!</definedName>
    <definedName name="_SC2">#REF!</definedName>
    <definedName name="_Sort" localSheetId="5" hidden="1">#REF!</definedName>
    <definedName name="_Sort" localSheetId="10" hidden="1">#REF!</definedName>
    <definedName name="_Sort" localSheetId="11" hidden="1">#REF!</definedName>
    <definedName name="_Sort" localSheetId="12" hidden="1">#REF!</definedName>
    <definedName name="_Sort" localSheetId="13" hidden="1">#REF!</definedName>
    <definedName name="_Sort" localSheetId="14" hidden="1">#REF!</definedName>
    <definedName name="_Sort" localSheetId="19" hidden="1">#REF!</definedName>
    <definedName name="_Sort" hidden="1">#REF!</definedName>
    <definedName name="_Table2_In1" localSheetId="10" hidden="1">#REF!</definedName>
    <definedName name="_Table2_In1" localSheetId="11" hidden="1">#REF!</definedName>
    <definedName name="_Table2_In1" localSheetId="12" hidden="1">#REF!</definedName>
    <definedName name="_Table2_In1" localSheetId="13" hidden="1">#REF!</definedName>
    <definedName name="_Table2_In1" localSheetId="14" hidden="1">#REF!</definedName>
    <definedName name="_Table2_In1" hidden="1">#REF!</definedName>
    <definedName name="_Table2_In2" localSheetId="13" hidden="1">#REF!</definedName>
    <definedName name="_Table2_In2" localSheetId="14" hidden="1">#REF!</definedName>
    <definedName name="_Table2_In2" hidden="1">#REF!</definedName>
    <definedName name="_Table2_Out" localSheetId="13" hidden="1">#REF!</definedName>
    <definedName name="_Table2_Out" localSheetId="14" hidden="1">#REF!</definedName>
    <definedName name="_Table2_Out" hidden="1">#REF!</definedName>
    <definedName name="_TBL1" localSheetId="14">#REF!</definedName>
    <definedName name="_TBL1">#REF!</definedName>
    <definedName name="_TBL2" localSheetId="13">#REF!</definedName>
    <definedName name="_TBL2" localSheetId="14">#REF!</definedName>
    <definedName name="_TBL2" localSheetId="16">#REF!</definedName>
    <definedName name="_TBL2">#REF!</definedName>
    <definedName name="_WRITE__CHAR_27" localSheetId="13">#REF!</definedName>
    <definedName name="_WRITE__CHAR_27" localSheetId="14">#REF!</definedName>
    <definedName name="_WRITE__CHAR_27" localSheetId="16">#REF!</definedName>
    <definedName name="_WRITE__CHAR_27">#REF!</definedName>
    <definedName name="_WXD_" localSheetId="13">#REF!</definedName>
    <definedName name="_WXD_" localSheetId="14">#REF!</definedName>
    <definedName name="_WXD_">#REF!</definedName>
    <definedName name="_WXH_" localSheetId="13">#REF!</definedName>
    <definedName name="_WXH_" localSheetId="14">#REF!</definedName>
    <definedName name="_WXH_">#REF!</definedName>
    <definedName name="_画面1_" localSheetId="13">#REF!</definedName>
    <definedName name="_画面1_" localSheetId="14">#REF!</definedName>
    <definedName name="_画面1_">#REF!</definedName>
    <definedName name="\????" localSheetId="13">#REF!</definedName>
    <definedName name="\????" localSheetId="14">#REF!</definedName>
    <definedName name="\????">#REF!</definedName>
    <definedName name="\0" localSheetId="13">#REF!</definedName>
    <definedName name="\0" localSheetId="14">#REF!</definedName>
    <definedName name="\0">#REF!</definedName>
    <definedName name="\A" localSheetId="5">#REF!</definedName>
    <definedName name="\A" localSheetId="13">#REF!</definedName>
    <definedName name="\A" localSheetId="14">#REF!</definedName>
    <definedName name="\A" localSheetId="16">#REF!</definedName>
    <definedName name="\A" localSheetId="19">#REF!</definedName>
    <definedName name="\A" localSheetId="25">#REF!</definedName>
    <definedName name="\A">#REF!</definedName>
    <definedName name="\B" localSheetId="13">#REF!</definedName>
    <definedName name="\B" localSheetId="14">#REF!</definedName>
    <definedName name="\B" localSheetId="16">#REF!</definedName>
    <definedName name="\B" localSheetId="19">#REF!</definedName>
    <definedName name="\B" localSheetId="25">#REF!</definedName>
    <definedName name="\B">#REF!</definedName>
    <definedName name="\C" localSheetId="13">#REF!</definedName>
    <definedName name="\C" localSheetId="14">#REF!</definedName>
    <definedName name="\C" localSheetId="16">#REF!</definedName>
    <definedName name="\C" localSheetId="19">#REF!</definedName>
    <definedName name="\C" localSheetId="25">#REF!</definedName>
    <definedName name="\C">#REF!</definedName>
    <definedName name="\d" localSheetId="13">#REF!</definedName>
    <definedName name="\d" localSheetId="14">#REF!</definedName>
    <definedName name="\d" localSheetId="16">#REF!</definedName>
    <definedName name="\d">#REF!</definedName>
    <definedName name="\e" localSheetId="13">#REF!</definedName>
    <definedName name="\e" localSheetId="14">#REF!</definedName>
    <definedName name="\e" localSheetId="16">#REF!</definedName>
    <definedName name="\e">#REF!</definedName>
    <definedName name="\f" localSheetId="13">#REF!</definedName>
    <definedName name="\f" localSheetId="14">#REF!</definedName>
    <definedName name="\f" localSheetId="16">#REF!</definedName>
    <definedName name="\f">#REF!</definedName>
    <definedName name="\g" localSheetId="13">#REF!</definedName>
    <definedName name="\g" localSheetId="14">#REF!</definedName>
    <definedName name="\g" localSheetId="16">#REF!</definedName>
    <definedName name="\g">#REF!</definedName>
    <definedName name="\h" localSheetId="13">#REF!</definedName>
    <definedName name="\h" localSheetId="14">#REF!</definedName>
    <definedName name="\h">#REF!</definedName>
    <definedName name="\i" localSheetId="13">#REF!</definedName>
    <definedName name="\i" localSheetId="14">#REF!</definedName>
    <definedName name="\i">#REF!</definedName>
    <definedName name="\j" localSheetId="13">#REF!</definedName>
    <definedName name="\j" localSheetId="14">#REF!</definedName>
    <definedName name="\j">#REF!</definedName>
    <definedName name="\k" localSheetId="13">#REF!</definedName>
    <definedName name="\k" localSheetId="14">#REF!</definedName>
    <definedName name="\k">#REF!</definedName>
    <definedName name="\l" localSheetId="13">#REF!</definedName>
    <definedName name="\l" localSheetId="14">#REF!</definedName>
    <definedName name="\l">#REF!</definedName>
    <definedName name="\m" localSheetId="13">#REF!</definedName>
    <definedName name="\m" localSheetId="14">#REF!</definedName>
    <definedName name="\m">#REF!</definedName>
    <definedName name="\n" localSheetId="13">#REF!</definedName>
    <definedName name="\n" localSheetId="14">#REF!</definedName>
    <definedName name="\n">#REF!</definedName>
    <definedName name="\o" localSheetId="13">#REF!</definedName>
    <definedName name="\o" localSheetId="14">#REF!</definedName>
    <definedName name="\o">#REF!</definedName>
    <definedName name="\p" localSheetId="13">#REF!</definedName>
    <definedName name="\p" localSheetId="14">#REF!</definedName>
    <definedName name="\p">#REF!</definedName>
    <definedName name="\q" localSheetId="13">#REF!</definedName>
    <definedName name="\q" localSheetId="14">#REF!</definedName>
    <definedName name="\q">#REF!</definedName>
    <definedName name="\r" localSheetId="13">#REF!</definedName>
    <definedName name="\r" localSheetId="14">#REF!</definedName>
    <definedName name="\r">#REF!</definedName>
    <definedName name="\s" localSheetId="13">#REF!</definedName>
    <definedName name="\s" localSheetId="14">#REF!</definedName>
    <definedName name="\s">#REF!</definedName>
    <definedName name="\t" localSheetId="13">#REF!</definedName>
    <definedName name="\t" localSheetId="14">#REF!</definedName>
    <definedName name="\t">#REF!</definedName>
    <definedName name="\u" localSheetId="13">#REF!</definedName>
    <definedName name="\u" localSheetId="14">#REF!</definedName>
    <definedName name="\u">#REF!</definedName>
    <definedName name="\v" localSheetId="13">#REF!</definedName>
    <definedName name="\v" localSheetId="14">#REF!</definedName>
    <definedName name="\v">#REF!</definedName>
    <definedName name="\w" localSheetId="13">#REF!</definedName>
    <definedName name="\w" localSheetId="14">#REF!</definedName>
    <definedName name="\w">#REF!</definedName>
    <definedName name="\x" localSheetId="13">#REF!</definedName>
    <definedName name="\x" localSheetId="14">#REF!</definedName>
    <definedName name="\x">#REF!</definedName>
    <definedName name="\y" localSheetId="13">#REF!</definedName>
    <definedName name="\y" localSheetId="14">#REF!</definedName>
    <definedName name="\y">#REF!</definedName>
    <definedName name="\z" localSheetId="13">#REF!</definedName>
    <definedName name="\z" localSheetId="14">#REF!</definedName>
    <definedName name="\z">#REF!</definedName>
    <definedName name="a" localSheetId="14">#REF!</definedName>
    <definedName name="a">#REF!</definedName>
    <definedName name="aa" localSheetId="13">#REF!</definedName>
    <definedName name="aa" localSheetId="14">#REF!</definedName>
    <definedName name="aa" localSheetId="16">#REF!</definedName>
    <definedName name="aa">#REF!</definedName>
    <definedName name="aaa" localSheetId="13">#REF!</definedName>
    <definedName name="aaa" localSheetId="14">#REF!</definedName>
    <definedName name="aaa" localSheetId="16">#REF!</definedName>
    <definedName name="aaa">#REF!</definedName>
    <definedName name="aaaaaaaaaaaaaa" localSheetId="10" hidden="1">#REF!</definedName>
    <definedName name="aaaaaaaaaaaaaa" localSheetId="11" hidden="1">#REF!</definedName>
    <definedName name="aaaaaaaaaaaaaa" localSheetId="12" hidden="1">#REF!</definedName>
    <definedName name="aaaaaaaaaaaaaa" localSheetId="13" hidden="1">#REF!</definedName>
    <definedName name="aaaaaaaaaaaaaa" localSheetId="14" hidden="1">#REF!</definedName>
    <definedName name="aaaaaaaaaaaaaa" localSheetId="16" hidden="1">#REF!</definedName>
    <definedName name="aaaaaaaaaaaaaa" localSheetId="19" hidden="1">#REF!</definedName>
    <definedName name="aaaaaaaaaaaaaa" hidden="1">#REF!</definedName>
    <definedName name="alkali" localSheetId="14">#REF!</definedName>
    <definedName name="alkali">#REF!</definedName>
    <definedName name="alkali1" localSheetId="14">#REF!</definedName>
    <definedName name="alkali1">#REF!</definedName>
    <definedName name="anscount" hidden="1">1</definedName>
    <definedName name="b" localSheetId="14">#REF!</definedName>
    <definedName name="b">#REF!</definedName>
    <definedName name="BA_1" localSheetId="14">#REF!</definedName>
    <definedName name="BA_1">#REF!</definedName>
    <definedName name="BAforACsilo" localSheetId="14">#REF!</definedName>
    <definedName name="BAforACsilo">#REF!</definedName>
    <definedName name="bbbbbbbbbbbbbbbbb" localSheetId="10" hidden="1">#REF!</definedName>
    <definedName name="bbbbbbbbbbbbbbbbb" localSheetId="11" hidden="1">#REF!</definedName>
    <definedName name="bbbbbbbbbbbbbbbbb" localSheetId="12" hidden="1">#REF!</definedName>
    <definedName name="bbbbbbbbbbbbbbbbb" localSheetId="13" hidden="1">#REF!</definedName>
    <definedName name="bbbbbbbbbbbbbbbbb" localSheetId="14" hidden="1">#REF!</definedName>
    <definedName name="bbbbbbbbbbbbbbbbb" localSheetId="16" hidden="1">#REF!</definedName>
    <definedName name="bbbbbbbbbbbbbbbbb" localSheetId="19" hidden="1">#REF!</definedName>
    <definedName name="bbbbbbbbbbbbbbbbb" hidden="1">#REF!</definedName>
    <definedName name="bcgdfd" localSheetId="13" hidden="1">#REF!</definedName>
    <definedName name="bcgdfd" localSheetId="14" hidden="1">#REF!</definedName>
    <definedName name="bcgdfd" localSheetId="16" hidden="1">#REF!</definedName>
    <definedName name="bcgdfd" localSheetId="19" hidden="1">#REF!</definedName>
    <definedName name="bcgdfd" hidden="1">#REF!</definedName>
    <definedName name="bgh" localSheetId="13" hidden="1">#REF!</definedName>
    <definedName name="bgh" localSheetId="14" hidden="1">#REF!</definedName>
    <definedName name="bgh" localSheetId="16" hidden="1">#REF!</definedName>
    <definedName name="bgh" localSheetId="19" hidden="1">#REF!</definedName>
    <definedName name="bgh" hidden="1">#REF!</definedName>
    <definedName name="BH" localSheetId="14">#REF!</definedName>
    <definedName name="BH">#REF!</definedName>
    <definedName name="blower常用数量" localSheetId="14">#REF!</definedName>
    <definedName name="blower常用数量">#REF!</definedName>
    <definedName name="blower予備数量" localSheetId="14">#REF!</definedName>
    <definedName name="blower予備数量">#REF!</definedName>
    <definedName name="Bunrui" localSheetId="13">#REF!</definedName>
    <definedName name="Bunrui" localSheetId="14">#REF!</definedName>
    <definedName name="Bunrui" localSheetId="16">#REF!</definedName>
    <definedName name="Bunrui">#REF!</definedName>
    <definedName name="Bunrui2" localSheetId="13">#REF!</definedName>
    <definedName name="Bunrui2" localSheetId="14">#REF!</definedName>
    <definedName name="Bunrui2" localSheetId="16">#REF!</definedName>
    <definedName name="Bunrui2">#REF!</definedName>
    <definedName name="BUNSEKI" localSheetId="13">#REF!</definedName>
    <definedName name="BUNSEKI" localSheetId="14">#REF!</definedName>
    <definedName name="BUNSEKI" localSheetId="16">#REF!</definedName>
    <definedName name="BUNSEKI">#REF!</definedName>
    <definedName name="cc" localSheetId="13">#REF!</definedName>
    <definedName name="cc" localSheetId="14">#REF!</definedName>
    <definedName name="cc">#REF!</definedName>
    <definedName name="ccccccccccccccccc" localSheetId="10" hidden="1">#REF!</definedName>
    <definedName name="ccccccccccccccccc" localSheetId="11" hidden="1">#REF!</definedName>
    <definedName name="ccccccccccccccccc" localSheetId="12" hidden="1">#REF!</definedName>
    <definedName name="ccccccccccccccccc" localSheetId="13" hidden="1">#REF!</definedName>
    <definedName name="ccccccccccccccccc" localSheetId="14" hidden="1">#REF!</definedName>
    <definedName name="ccccccccccccccccc" localSheetId="19" hidden="1">#REF!</definedName>
    <definedName name="ccccccccccccccccc" hidden="1">#REF!</definedName>
    <definedName name="cderds" localSheetId="10" hidden="1">#REF!</definedName>
    <definedName name="cderds" localSheetId="11" hidden="1">#REF!</definedName>
    <definedName name="cderds" localSheetId="12" hidden="1">#REF!</definedName>
    <definedName name="cderds" localSheetId="13" hidden="1">#REF!</definedName>
    <definedName name="cderds" localSheetId="14" hidden="1">#REF!</definedName>
    <definedName name="cderds" localSheetId="19" hidden="1">#REF!</definedName>
    <definedName name="cderds" hidden="1">#REF!</definedName>
    <definedName name="ColNr" localSheetId="13">#REF!</definedName>
    <definedName name="ColNr" localSheetId="14">#REF!</definedName>
    <definedName name="ColNr">#REF!</definedName>
    <definedName name="comp数量" localSheetId="14">#REF!</definedName>
    <definedName name="comp数量">#REF!</definedName>
    <definedName name="Continent1" localSheetId="13">#REF!</definedName>
    <definedName name="Continent1" localSheetId="14">#REF!</definedName>
    <definedName name="Continent1" localSheetId="16">#REF!</definedName>
    <definedName name="Continent1">#REF!</definedName>
    <definedName name="Continent2" localSheetId="13">#REF!</definedName>
    <definedName name="Continent2" localSheetId="14">#REF!</definedName>
    <definedName name="Continent2" localSheetId="16">#REF!</definedName>
    <definedName name="Continent2">#REF!</definedName>
    <definedName name="_xlnm.Criteria" localSheetId="13">#REF!</definedName>
    <definedName name="_xlnm.Criteria" localSheetId="14">#REF!</definedName>
    <definedName name="_xlnm.Criteria" localSheetId="16">#REF!</definedName>
    <definedName name="_xlnm.Criteria">#REF!</definedName>
    <definedName name="d" localSheetId="14">#REF!</definedName>
    <definedName name="d">#REF!</definedName>
    <definedName name="Data" localSheetId="5">#REF!</definedName>
    <definedName name="Data" localSheetId="10">#REF!</definedName>
    <definedName name="Data" localSheetId="11">#REF!</definedName>
    <definedName name="Data" localSheetId="12">#REF!</definedName>
    <definedName name="Data" localSheetId="13">#REF!</definedName>
    <definedName name="Data" localSheetId="14">#REF!</definedName>
    <definedName name="Data" localSheetId="16">#REF!</definedName>
    <definedName name="Data" localSheetId="19">#REF!</definedName>
    <definedName name="Data">#REF!</definedName>
    <definedName name="data01" localSheetId="14">#REF!</definedName>
    <definedName name="data01">#REF!</definedName>
    <definedName name="data02" localSheetId="14">#REF!</definedName>
    <definedName name="data02">#REF!</definedName>
    <definedName name="data03" localSheetId="14">#REF!</definedName>
    <definedName name="data03">#REF!</definedName>
    <definedName name="data04" localSheetId="14">#REF!</definedName>
    <definedName name="data04">#REF!</definedName>
    <definedName name="data09" localSheetId="14">#REF!</definedName>
    <definedName name="data09">#REF!</definedName>
    <definedName name="Data1" localSheetId="14">#REF!</definedName>
    <definedName name="Data1">#REF!</definedName>
    <definedName name="data10" localSheetId="14">#REF!</definedName>
    <definedName name="data10">#REF!</definedName>
    <definedName name="data14" localSheetId="14">#REF!</definedName>
    <definedName name="data14">#REF!</definedName>
    <definedName name="data15" localSheetId="14">#REF!</definedName>
    <definedName name="data15">#REF!</definedName>
    <definedName name="Data2" localSheetId="14">#REF!</definedName>
    <definedName name="Data2">#REF!</definedName>
    <definedName name="Data3" localSheetId="14">#REF!</definedName>
    <definedName name="Data3">#REF!</definedName>
    <definedName name="Data4" localSheetId="14">#REF!</definedName>
    <definedName name="Data4">#REF!</definedName>
    <definedName name="Data5" localSheetId="14">#REF!</definedName>
    <definedName name="Data5">#REF!</definedName>
    <definedName name="_xlnm.Database" localSheetId="5">#REF!</definedName>
    <definedName name="_xlnm.Database" localSheetId="10">#REF!</definedName>
    <definedName name="_xlnm.Database" localSheetId="11">#REF!</definedName>
    <definedName name="_xlnm.Database" localSheetId="12">#REF!</definedName>
    <definedName name="_xlnm.Database" localSheetId="13">#REF!</definedName>
    <definedName name="_xlnm.Database" localSheetId="14">#REF!</definedName>
    <definedName name="_xlnm.Database" localSheetId="16">#REF!</definedName>
    <definedName name="_xlnm.Database" localSheetId="19">#REF!</definedName>
    <definedName name="_xlnm.Database" localSheetId="25">#REF!</definedName>
    <definedName name="_xlnm.Database">#REF!</definedName>
    <definedName name="DataEnd" localSheetId="5">#REF!</definedName>
    <definedName name="DataEnd" localSheetId="10">#REF!</definedName>
    <definedName name="DataEnd" localSheetId="11">#REF!</definedName>
    <definedName name="DataEnd" localSheetId="12">#REF!</definedName>
    <definedName name="DataEnd" localSheetId="13">#REF!</definedName>
    <definedName name="DataEnd" localSheetId="14">#REF!</definedName>
    <definedName name="DataEnd" localSheetId="16">#REF!</definedName>
    <definedName name="DataEnd">#REF!</definedName>
    <definedName name="DATE1" localSheetId="13">#REF!</definedName>
    <definedName name="DATE1" localSheetId="14">#REF!</definedName>
    <definedName name="DATE1" localSheetId="16">#REF!</definedName>
    <definedName name="DATE1">#REF!</definedName>
    <definedName name="DATE10" localSheetId="13">#REF!</definedName>
    <definedName name="DATE10" localSheetId="14">#REF!</definedName>
    <definedName name="DATE10" localSheetId="16">#REF!</definedName>
    <definedName name="DATE10">#REF!</definedName>
    <definedName name="DATE11" localSheetId="13">#REF!</definedName>
    <definedName name="DATE11" localSheetId="14">#REF!</definedName>
    <definedName name="DATE11" localSheetId="16">#REF!</definedName>
    <definedName name="DATE11">#REF!</definedName>
    <definedName name="DATE2" localSheetId="13">#REF!</definedName>
    <definedName name="DATE2" localSheetId="14">#REF!</definedName>
    <definedName name="DATE2" localSheetId="16">#REF!</definedName>
    <definedName name="DATE2">#REF!</definedName>
    <definedName name="DATE3" localSheetId="13">#REF!</definedName>
    <definedName name="DATE3" localSheetId="14">#REF!</definedName>
    <definedName name="DATE3">#REF!</definedName>
    <definedName name="DATE4" localSheetId="13">#REF!</definedName>
    <definedName name="DATE4" localSheetId="14">#REF!</definedName>
    <definedName name="DATE4">#REF!</definedName>
    <definedName name="DATE5" localSheetId="13">#REF!</definedName>
    <definedName name="DATE5" localSheetId="14">#REF!</definedName>
    <definedName name="DATE5">#REF!</definedName>
    <definedName name="DATE6" localSheetId="13">#REF!</definedName>
    <definedName name="DATE6" localSheetId="14">#REF!</definedName>
    <definedName name="DATE6">#REF!</definedName>
    <definedName name="DATE7" localSheetId="13">#REF!</definedName>
    <definedName name="DATE7" localSheetId="14">#REF!</definedName>
    <definedName name="DATE7">#REF!</definedName>
    <definedName name="DATE8" localSheetId="13">#REF!</definedName>
    <definedName name="DATE8" localSheetId="14">#REF!</definedName>
    <definedName name="DATE8">#REF!</definedName>
    <definedName name="DATE9" localSheetId="13">#REF!</definedName>
    <definedName name="DATE9" localSheetId="14">#REF!</definedName>
    <definedName name="DATE9">#REF!</definedName>
    <definedName name="ddddddddddddd" localSheetId="9" hidden="1">#REF!</definedName>
    <definedName name="ddddddddddddd" localSheetId="13" hidden="1">#REF!</definedName>
    <definedName name="ddddddddddddd" localSheetId="14" hidden="1">#REF!</definedName>
    <definedName name="ddddddddddddd" localSheetId="16" hidden="1">#REF!</definedName>
    <definedName name="ddddddddddddd" hidden="1">#REF!</definedName>
    <definedName name="dedf" localSheetId="9" hidden="1">#REF!</definedName>
    <definedName name="dedf" localSheetId="10" hidden="1">#REF!</definedName>
    <definedName name="dedf" localSheetId="11" hidden="1">#REF!</definedName>
    <definedName name="dedf" localSheetId="12" hidden="1">#REF!</definedName>
    <definedName name="dedf" localSheetId="13" hidden="1">#REF!</definedName>
    <definedName name="dedf" localSheetId="14" hidden="1">#REF!</definedName>
    <definedName name="dedf" localSheetId="19" hidden="1">#REF!</definedName>
    <definedName name="dedf" hidden="1">#REF!</definedName>
    <definedName name="deg_K" localSheetId="14">#REF!</definedName>
    <definedName name="deg_K">#REF!</definedName>
    <definedName name="DH_し尿3" localSheetId="5">#REF!</definedName>
    <definedName name="DH_し尿3" localSheetId="10">#REF!</definedName>
    <definedName name="DH_し尿3" localSheetId="11">#REF!</definedName>
    <definedName name="DH_し尿3" localSheetId="12">#REF!</definedName>
    <definedName name="DH_し尿3" localSheetId="13">#REF!</definedName>
    <definedName name="DH_し尿3" localSheetId="14">#REF!</definedName>
    <definedName name="DH_し尿3" localSheetId="16">#REF!</definedName>
    <definedName name="DH_し尿3" localSheetId="19">#REF!</definedName>
    <definedName name="DH_し尿3">#REF!</definedName>
    <definedName name="DH_し尿31" localSheetId="5">#REF!</definedName>
    <definedName name="DH_し尿31" localSheetId="10">#REF!</definedName>
    <definedName name="DH_し尿31" localSheetId="11">#REF!</definedName>
    <definedName name="DH_し尿31" localSheetId="12">#REF!</definedName>
    <definedName name="DH_し尿31" localSheetId="13">#REF!</definedName>
    <definedName name="DH_し尿31" localSheetId="14">#REF!</definedName>
    <definedName name="DH_し尿31" localSheetId="16">#REF!</definedName>
    <definedName name="DH_し尿31" localSheetId="19">#REF!</definedName>
    <definedName name="DH_し尿31">#REF!</definedName>
    <definedName name="DH_し尿33" localSheetId="5">#REF!</definedName>
    <definedName name="DH_し尿33" localSheetId="10">#REF!</definedName>
    <definedName name="DH_し尿33" localSheetId="11">#REF!</definedName>
    <definedName name="DH_し尿33" localSheetId="12">#REF!</definedName>
    <definedName name="DH_し尿33" localSheetId="13">#REF!</definedName>
    <definedName name="DH_し尿33" localSheetId="14">#REF!</definedName>
    <definedName name="DH_し尿33" localSheetId="16">#REF!</definedName>
    <definedName name="DH_し尿33" localSheetId="19">#REF!</definedName>
    <definedName name="DH_し尿33">#REF!</definedName>
    <definedName name="difference" localSheetId="13">#REF!</definedName>
    <definedName name="difference" localSheetId="14">#REF!</definedName>
    <definedName name="difference" localSheetId="16">#REF!</definedName>
    <definedName name="difference">#REF!</definedName>
    <definedName name="Dr" localSheetId="9">#REF!</definedName>
    <definedName name="Dr" localSheetId="5">#REF!</definedName>
    <definedName name="Dr" localSheetId="13">#REF!</definedName>
    <definedName name="Dr" localSheetId="14">#REF!</definedName>
    <definedName name="Dr" localSheetId="16">#REF!</definedName>
    <definedName name="Dr">#REF!</definedName>
    <definedName name="DrainTrap1" localSheetId="14">#REF!</definedName>
    <definedName name="DrainTrap1">#REF!</definedName>
    <definedName name="DrainTrap数量" localSheetId="14">#REF!</definedName>
    <definedName name="DrainTrap数量">#REF!</definedName>
    <definedName name="dryer数量" localSheetId="14">#REF!</definedName>
    <definedName name="dryer数量">#REF!</definedName>
    <definedName name="Ds" localSheetId="9">#REF!</definedName>
    <definedName name="Ds" localSheetId="5">#REF!</definedName>
    <definedName name="Ds" localSheetId="13">#REF!</definedName>
    <definedName name="Ds" localSheetId="14">#REF!</definedName>
    <definedName name="Ds" localSheetId="16">#REF!</definedName>
    <definedName name="Ds">#REF!</definedName>
    <definedName name="DSCR" localSheetId="5">#REF!</definedName>
    <definedName name="DSCR" localSheetId="14">#REF!</definedName>
    <definedName name="DSCR">#REF!</definedName>
    <definedName name="e" localSheetId="14">#REF!</definedName>
    <definedName name="e">#REF!</definedName>
    <definedName name="eeeeeeeeeeeee" localSheetId="10" hidden="1">#REF!</definedName>
    <definedName name="eeeeeeeeeeeee" localSheetId="11" hidden="1">#REF!</definedName>
    <definedName name="eeeeeeeeeeeee" localSheetId="12" hidden="1">#REF!</definedName>
    <definedName name="eeeeeeeeeeeee" localSheetId="13" hidden="1">#REF!</definedName>
    <definedName name="eeeeeeeeeeeee" localSheetId="14" hidden="1">#REF!</definedName>
    <definedName name="eeeeeeeeeeeee" localSheetId="16" hidden="1">#REF!</definedName>
    <definedName name="eeeeeeeeeeeee" localSheetId="19" hidden="1">#REF!</definedName>
    <definedName name="eeeeeeeeeeeee" hidden="1">#REF!</definedName>
    <definedName name="EJ" localSheetId="10">#REF!</definedName>
    <definedName name="EJ" localSheetId="11">#REF!</definedName>
    <definedName name="EJ" localSheetId="12">#REF!</definedName>
    <definedName name="EJ" localSheetId="13">#REF!</definedName>
    <definedName name="EJ" localSheetId="14">#REF!</definedName>
    <definedName name="EJ" localSheetId="16">#REF!</definedName>
    <definedName name="EJ" localSheetId="19">#REF!</definedName>
    <definedName name="EJ">#REF!</definedName>
    <definedName name="EP__PB面_____壁" localSheetId="13">#REF!</definedName>
    <definedName name="EP__PB面_____壁" localSheetId="14">#REF!</definedName>
    <definedName name="EP__PB面_____壁" localSheetId="16">#REF!</definedName>
    <definedName name="EP__PB面_____壁">#REF!</definedName>
    <definedName name="_xlnm.Extract" localSheetId="5">#REF!</definedName>
    <definedName name="_xlnm.Extract" localSheetId="13">#REF!</definedName>
    <definedName name="_xlnm.Extract" localSheetId="14">#REF!</definedName>
    <definedName name="_xlnm.Extract" localSheetId="19">#REF!</definedName>
    <definedName name="_xlnm.Extract" localSheetId="25">#REF!</definedName>
    <definedName name="_xlnm.Extract">#REF!</definedName>
    <definedName name="f" localSheetId="14">#REF!</definedName>
    <definedName name="f">#REF!</definedName>
    <definedName name="ffcgbb" localSheetId="10" hidden="1">#REF!</definedName>
    <definedName name="ffcgbb" localSheetId="11" hidden="1">#REF!</definedName>
    <definedName name="ffcgbb" localSheetId="12" hidden="1">#REF!</definedName>
    <definedName name="ffcgbb" localSheetId="13" hidden="1">#REF!</definedName>
    <definedName name="ffcgbb" localSheetId="14" hidden="1">#REF!</definedName>
    <definedName name="ffcgbb" localSheetId="16" hidden="1">#REF!</definedName>
    <definedName name="ffcgbb" localSheetId="19" hidden="1">#REF!</definedName>
    <definedName name="ffcgbb" hidden="1">#REF!</definedName>
    <definedName name="ffffffffffffffff" localSheetId="10" hidden="1">#REF!</definedName>
    <definedName name="ffffffffffffffff" localSheetId="11" hidden="1">#REF!</definedName>
    <definedName name="ffffffffffffffff" localSheetId="12" hidden="1">#REF!</definedName>
    <definedName name="ffffffffffffffff" localSheetId="13" hidden="1">#REF!</definedName>
    <definedName name="ffffffffffffffff" localSheetId="14" hidden="1">#REF!</definedName>
    <definedName name="ffffffffffffffff" localSheetId="16" hidden="1">#REF!</definedName>
    <definedName name="ffffffffffffffff" localSheetId="19" hidden="1">#REF!</definedName>
    <definedName name="ffffffffffffffff" hidden="1">#REF!</definedName>
    <definedName name="fgg" localSheetId="13">#REF!</definedName>
    <definedName name="fgg" localSheetId="14">#REF!</definedName>
    <definedName name="fgg" localSheetId="16">#REF!</definedName>
    <definedName name="fgg">#REF!</definedName>
    <definedName name="fill" localSheetId="10" hidden="1">#REF!</definedName>
    <definedName name="fill" localSheetId="11" hidden="1">#REF!</definedName>
    <definedName name="fill" localSheetId="12" hidden="1">#REF!</definedName>
    <definedName name="fill" localSheetId="13" hidden="1">#REF!</definedName>
    <definedName name="fill" localSheetId="14" hidden="1">#REF!</definedName>
    <definedName name="fill" localSheetId="16" hidden="1">#REF!</definedName>
    <definedName name="fill" localSheetId="19" hidden="1">#REF!</definedName>
    <definedName name="fill" hidden="1">#REF!</definedName>
    <definedName name="furusho" localSheetId="5">#REF!</definedName>
    <definedName name="furusho" localSheetId="10">#REF!</definedName>
    <definedName name="furusho" localSheetId="11">#REF!</definedName>
    <definedName name="furusho" localSheetId="12">#REF!</definedName>
    <definedName name="furusho" localSheetId="13">#REF!</definedName>
    <definedName name="furusho" localSheetId="14">#REF!</definedName>
    <definedName name="furusho" localSheetId="16">#REF!</definedName>
    <definedName name="furusho" localSheetId="19">#REF!</definedName>
    <definedName name="furusho" localSheetId="25">#REF!</definedName>
    <definedName name="furusho">#REF!</definedName>
    <definedName name="Futon" localSheetId="14">#REF!</definedName>
    <definedName name="Futon">#REF!</definedName>
    <definedName name="g" localSheetId="14">#REF!</definedName>
    <definedName name="g">#REF!</definedName>
    <definedName name="Gac" localSheetId="5">#REF!</definedName>
    <definedName name="Gac" localSheetId="10">#REF!</definedName>
    <definedName name="Gac" localSheetId="11">#REF!</definedName>
    <definedName name="Gac" localSheetId="12">#REF!</definedName>
    <definedName name="Gac" localSheetId="13">#REF!</definedName>
    <definedName name="Gac" localSheetId="14">#REF!</definedName>
    <definedName name="Gac" localSheetId="16">#REF!</definedName>
    <definedName name="Gac" localSheetId="19">#REF!</definedName>
    <definedName name="Gac">#REF!</definedName>
    <definedName name="Gad" localSheetId="5">#REF!</definedName>
    <definedName name="Gad" localSheetId="10">#REF!</definedName>
    <definedName name="Gad" localSheetId="11">#REF!</definedName>
    <definedName name="Gad" localSheetId="12">#REF!</definedName>
    <definedName name="Gad" localSheetId="13">#REF!</definedName>
    <definedName name="Gad" localSheetId="14">#REF!</definedName>
    <definedName name="Gad" localSheetId="16">#REF!</definedName>
    <definedName name="Gad" localSheetId="19">#REF!</definedName>
    <definedName name="Gad">#REF!</definedName>
    <definedName name="Gadall" localSheetId="5">#REF!</definedName>
    <definedName name="Gadall" localSheetId="10">#REF!</definedName>
    <definedName name="Gadall" localSheetId="11">#REF!</definedName>
    <definedName name="Gadall" localSheetId="12">#REF!</definedName>
    <definedName name="Gadall" localSheetId="13">#REF!</definedName>
    <definedName name="Gadall" localSheetId="14">#REF!</definedName>
    <definedName name="Gadall" localSheetId="16">#REF!</definedName>
    <definedName name="Gadall" localSheetId="19">#REF!</definedName>
    <definedName name="Gadall">#REF!</definedName>
    <definedName name="Gadex" localSheetId="13">#REF!</definedName>
    <definedName name="Gadex" localSheetId="14">#REF!</definedName>
    <definedName name="Gadex">#REF!</definedName>
    <definedName name="Gf" localSheetId="13">#REF!</definedName>
    <definedName name="Gf" localSheetId="14">#REF!</definedName>
    <definedName name="Gf">#REF!</definedName>
    <definedName name="Gfd" localSheetId="13">#REF!</definedName>
    <definedName name="Gfd" localSheetId="14">#REF!</definedName>
    <definedName name="Gfd">#REF!</definedName>
    <definedName name="Gfex" localSheetId="13">#REF!</definedName>
    <definedName name="Gfex" localSheetId="14">#REF!</definedName>
    <definedName name="Gfex">#REF!</definedName>
    <definedName name="ggggggggggggg" localSheetId="13" hidden="1">#REF!</definedName>
    <definedName name="ggggggggggggg" localSheetId="14" hidden="1">#REF!</definedName>
    <definedName name="ggggggggggggg" hidden="1">#REF!</definedName>
    <definedName name="ghfdx" localSheetId="13" hidden="1">#REF!</definedName>
    <definedName name="ghfdx" localSheetId="14" hidden="1">#REF!</definedName>
    <definedName name="ghfdx" hidden="1">#REF!</definedName>
    <definedName name="GK10K" localSheetId="13">#REF!</definedName>
    <definedName name="GK10K" localSheetId="14">#REF!</definedName>
    <definedName name="GK10K">#REF!</definedName>
    <definedName name="GK11K" localSheetId="13">#REF!</definedName>
    <definedName name="GK11K" localSheetId="14">#REF!</definedName>
    <definedName name="GK11K">#REF!</definedName>
    <definedName name="GK12K" localSheetId="13">#REF!</definedName>
    <definedName name="GK12K" localSheetId="14">#REF!</definedName>
    <definedName name="GK12K">#REF!</definedName>
    <definedName name="GK13K" localSheetId="13">#REF!</definedName>
    <definedName name="GK13K" localSheetId="14">#REF!</definedName>
    <definedName name="GK13K">#REF!</definedName>
    <definedName name="GK14K" localSheetId="13">#REF!</definedName>
    <definedName name="GK14K" localSheetId="14">#REF!</definedName>
    <definedName name="GK14K">#REF!</definedName>
    <definedName name="GK15K" localSheetId="13">#REF!</definedName>
    <definedName name="GK15K" localSheetId="14">#REF!</definedName>
    <definedName name="GK15K">#REF!</definedName>
    <definedName name="GK16K" localSheetId="13">#REF!</definedName>
    <definedName name="GK16K" localSheetId="14">#REF!</definedName>
    <definedName name="GK16K">#REF!</definedName>
    <definedName name="GK17K" localSheetId="13">#REF!</definedName>
    <definedName name="GK17K" localSheetId="14">#REF!</definedName>
    <definedName name="GK17K">#REF!</definedName>
    <definedName name="GK18K" localSheetId="13">#REF!</definedName>
    <definedName name="GK18K" localSheetId="14">#REF!</definedName>
    <definedName name="GK18K">#REF!</definedName>
    <definedName name="GK19K" localSheetId="13">#REF!</definedName>
    <definedName name="GK19K" localSheetId="14">#REF!</definedName>
    <definedName name="GK19K">#REF!</definedName>
    <definedName name="GK20K" localSheetId="13">#REF!</definedName>
    <definedName name="GK20K" localSheetId="14">#REF!</definedName>
    <definedName name="GK20K">#REF!</definedName>
    <definedName name="GK21K" localSheetId="13">#REF!</definedName>
    <definedName name="GK21K" localSheetId="14">#REF!</definedName>
    <definedName name="GK21K">#REF!</definedName>
    <definedName name="GK22K" localSheetId="13">#REF!</definedName>
    <definedName name="GK22K" localSheetId="14">#REF!</definedName>
    <definedName name="GK22K">#REF!</definedName>
    <definedName name="GK23K" localSheetId="13">#REF!</definedName>
    <definedName name="GK23K" localSheetId="14">#REF!</definedName>
    <definedName name="GK23K">#REF!</definedName>
    <definedName name="GK24K" localSheetId="13">#REF!</definedName>
    <definedName name="GK24K" localSheetId="14">#REF!</definedName>
    <definedName name="GK24K">#REF!</definedName>
    <definedName name="GK25K" localSheetId="13">#REF!</definedName>
    <definedName name="GK25K" localSheetId="14">#REF!</definedName>
    <definedName name="GK25K">#REF!</definedName>
    <definedName name="GK27K" localSheetId="13">#REF!</definedName>
    <definedName name="GK27K" localSheetId="14">#REF!</definedName>
    <definedName name="GK27K">#REF!</definedName>
    <definedName name="GK28K" localSheetId="13">#REF!</definedName>
    <definedName name="GK28K" localSheetId="14">#REF!</definedName>
    <definedName name="GK28K">#REF!</definedName>
    <definedName name="GK29K" localSheetId="13">#REF!</definedName>
    <definedName name="GK29K" localSheetId="14">#REF!</definedName>
    <definedName name="GK29K">#REF!</definedName>
    <definedName name="GK2K" localSheetId="13">#REF!</definedName>
    <definedName name="GK2K" localSheetId="14">#REF!</definedName>
    <definedName name="GK2K">#REF!</definedName>
    <definedName name="GK30K" localSheetId="13">#REF!</definedName>
    <definedName name="GK30K" localSheetId="14">#REF!</definedName>
    <definedName name="GK30K">#REF!</definedName>
    <definedName name="GK31K" localSheetId="13">#REF!</definedName>
    <definedName name="GK31K" localSheetId="14">#REF!</definedName>
    <definedName name="GK31K">#REF!</definedName>
    <definedName name="GK32K" localSheetId="13">#REF!</definedName>
    <definedName name="GK32K" localSheetId="14">#REF!</definedName>
    <definedName name="GK32K">#REF!</definedName>
    <definedName name="GK3K" localSheetId="13">#REF!</definedName>
    <definedName name="GK3K" localSheetId="14">#REF!</definedName>
    <definedName name="GK3K">#REF!</definedName>
    <definedName name="GK4K" localSheetId="13">#REF!</definedName>
    <definedName name="GK4K" localSheetId="14">#REF!</definedName>
    <definedName name="GK4K">#REF!</definedName>
    <definedName name="GK5K" localSheetId="13">#REF!</definedName>
    <definedName name="GK5K" localSheetId="14">#REF!</definedName>
    <definedName name="GK5K">#REF!</definedName>
    <definedName name="GK6K" localSheetId="13">#REF!</definedName>
    <definedName name="GK6K" localSheetId="14">#REF!</definedName>
    <definedName name="GK6K">#REF!</definedName>
    <definedName name="GK7K" localSheetId="13">#REF!</definedName>
    <definedName name="GK7K" localSheetId="14">#REF!</definedName>
    <definedName name="GK7K">#REF!</definedName>
    <definedName name="GK8K" localSheetId="13">#REF!</definedName>
    <definedName name="GK8K" localSheetId="14">#REF!</definedName>
    <definedName name="GK8K">#REF!</definedName>
    <definedName name="Gmslct" localSheetId="13">#REF!</definedName>
    <definedName name="Gmslct" localSheetId="14">#REF!</definedName>
    <definedName name="Gmslct">#REF!</definedName>
    <definedName name="GN10N" localSheetId="13">#REF!</definedName>
    <definedName name="GN10N" localSheetId="14">#REF!</definedName>
    <definedName name="GN10N">#REF!</definedName>
    <definedName name="GN11N" localSheetId="13">#REF!</definedName>
    <definedName name="GN11N" localSheetId="14">#REF!</definedName>
    <definedName name="GN11N">#REF!</definedName>
    <definedName name="GN12N" localSheetId="13">#REF!</definedName>
    <definedName name="GN12N" localSheetId="14">#REF!</definedName>
    <definedName name="GN12N">#REF!</definedName>
    <definedName name="GN13N" localSheetId="13">#REF!</definedName>
    <definedName name="GN13N" localSheetId="14">#REF!</definedName>
    <definedName name="GN13N">#REF!</definedName>
    <definedName name="GN14N" localSheetId="13">#REF!</definedName>
    <definedName name="GN14N" localSheetId="14">#REF!</definedName>
    <definedName name="GN14N">#REF!</definedName>
    <definedName name="GN15N" localSheetId="13">#REF!</definedName>
    <definedName name="GN15N" localSheetId="14">#REF!</definedName>
    <definedName name="GN15N">#REF!</definedName>
    <definedName name="GN16N" localSheetId="13">#REF!</definedName>
    <definedName name="GN16N" localSheetId="14">#REF!</definedName>
    <definedName name="GN16N">#REF!</definedName>
    <definedName name="GN17N" localSheetId="13">#REF!</definedName>
    <definedName name="GN17N" localSheetId="14">#REF!</definedName>
    <definedName name="GN17N">#REF!</definedName>
    <definedName name="GN18N" localSheetId="13">#REF!</definedName>
    <definedName name="GN18N" localSheetId="14">#REF!</definedName>
    <definedName name="GN18N">#REF!</definedName>
    <definedName name="GN19N" localSheetId="13">#REF!</definedName>
    <definedName name="GN19N" localSheetId="14">#REF!</definedName>
    <definedName name="GN19N">#REF!</definedName>
    <definedName name="GN1N" localSheetId="13">#REF!</definedName>
    <definedName name="GN1N" localSheetId="14">#REF!</definedName>
    <definedName name="GN1N">#REF!</definedName>
    <definedName name="GN20N" localSheetId="13">#REF!</definedName>
    <definedName name="GN20N" localSheetId="14">#REF!</definedName>
    <definedName name="GN20N">#REF!</definedName>
    <definedName name="GN21N" localSheetId="13">#REF!</definedName>
    <definedName name="GN21N" localSheetId="14">#REF!</definedName>
    <definedName name="GN21N">#REF!</definedName>
    <definedName name="GN22N" localSheetId="13">#REF!</definedName>
    <definedName name="GN22N" localSheetId="14">#REF!</definedName>
    <definedName name="GN22N">#REF!</definedName>
    <definedName name="GN23N" localSheetId="13">#REF!</definedName>
    <definedName name="GN23N" localSheetId="14">#REF!</definedName>
    <definedName name="GN23N">#REF!</definedName>
    <definedName name="GN24N" localSheetId="13">#REF!</definedName>
    <definedName name="GN24N" localSheetId="14">#REF!</definedName>
    <definedName name="GN24N">#REF!</definedName>
    <definedName name="GN25N" localSheetId="13">#REF!</definedName>
    <definedName name="GN25N" localSheetId="14">#REF!</definedName>
    <definedName name="GN25N">#REF!</definedName>
    <definedName name="GN27N" localSheetId="13">#REF!</definedName>
    <definedName name="GN27N" localSheetId="14">#REF!</definedName>
    <definedName name="GN27N">#REF!</definedName>
    <definedName name="GN2N" localSheetId="13">#REF!</definedName>
    <definedName name="GN2N" localSheetId="14">#REF!</definedName>
    <definedName name="GN2N">#REF!</definedName>
    <definedName name="GN3N" localSheetId="13">#REF!</definedName>
    <definedName name="GN3N" localSheetId="14">#REF!</definedName>
    <definedName name="GN3N">#REF!</definedName>
    <definedName name="GN4N" localSheetId="13">#REF!</definedName>
    <definedName name="GN4N" localSheetId="14">#REF!</definedName>
    <definedName name="GN4N">#REF!</definedName>
    <definedName name="GN5N" localSheetId="13">#REF!</definedName>
    <definedName name="GN5N" localSheetId="14">#REF!</definedName>
    <definedName name="GN5N">#REF!</definedName>
    <definedName name="GN6N" localSheetId="13">#REF!</definedName>
    <definedName name="GN6N" localSheetId="14">#REF!</definedName>
    <definedName name="GN6N">#REF!</definedName>
    <definedName name="GN7N" localSheetId="13">#REF!</definedName>
    <definedName name="GN7N" localSheetId="14">#REF!</definedName>
    <definedName name="GN7N">#REF!</definedName>
    <definedName name="GN8N" localSheetId="13">#REF!</definedName>
    <definedName name="GN8N" localSheetId="14">#REF!</definedName>
    <definedName name="GN8N">#REF!</definedName>
    <definedName name="gou" localSheetId="9" hidden="1">#REF!</definedName>
    <definedName name="gou" localSheetId="10" hidden="1">#REF!</definedName>
    <definedName name="gou" localSheetId="11" hidden="1">#REF!</definedName>
    <definedName name="gou" localSheetId="12" hidden="1">#REF!</definedName>
    <definedName name="gou" localSheetId="13" hidden="1">#REF!</definedName>
    <definedName name="gou" localSheetId="14" hidden="1">#REF!</definedName>
    <definedName name="gou" localSheetId="19" hidden="1">#REF!</definedName>
    <definedName name="gou" hidden="1">#REF!</definedName>
    <definedName name="h" localSheetId="14">#REF!</definedName>
    <definedName name="h">#REF!</definedName>
    <definedName name="H_20deg_10ata_W" localSheetId="14">#REF!</definedName>
    <definedName name="H_20deg_10ata_W">#REF!</definedName>
    <definedName name="H_20deg_3ata_W" localSheetId="14">#REF!</definedName>
    <definedName name="H_20deg_3ata_W">#REF!</definedName>
    <definedName name="H_20deg_air" localSheetId="14">#REF!</definedName>
    <definedName name="H_20deg_air">#REF!</definedName>
    <definedName name="H_3" localSheetId="14">#REF!</definedName>
    <definedName name="H_3">#REF!</definedName>
    <definedName name="H_4" localSheetId="14">#REF!</definedName>
    <definedName name="H_4">#REF!</definedName>
    <definedName name="H_7" localSheetId="14">#REF!</definedName>
    <definedName name="H_7">#REF!</definedName>
    <definedName name="H17ごみ推移" localSheetId="14">#REF!</definedName>
    <definedName name="H17ごみ推移">#REF!</definedName>
    <definedName name="Hannyu" localSheetId="14">#REF!</definedName>
    <definedName name="Hannyu">#REF!</definedName>
    <definedName name="heater1" localSheetId="14">#REF!</definedName>
    <definedName name="heater1">#REF!</definedName>
    <definedName name="heater数量" localSheetId="14">#REF!</definedName>
    <definedName name="heater数量">#REF!</definedName>
    <definedName name="hfg3hj" localSheetId="10" hidden="1">#REF!</definedName>
    <definedName name="hfg3hj" localSheetId="11" hidden="1">#REF!</definedName>
    <definedName name="hfg3hj" localSheetId="12" hidden="1">#REF!</definedName>
    <definedName name="hfg3hj" localSheetId="13" hidden="1">#REF!</definedName>
    <definedName name="hfg3hj" localSheetId="14" hidden="1">#REF!</definedName>
    <definedName name="hfg3hj" localSheetId="16" hidden="1">#REF!</definedName>
    <definedName name="hfg3hj" localSheetId="19" hidden="1">#REF!</definedName>
    <definedName name="hfg3hj" hidden="1">#REF!</definedName>
    <definedName name="hgfyhtud" localSheetId="13" hidden="1">#REF!</definedName>
    <definedName name="hgfyhtud" localSheetId="14" hidden="1">#REF!</definedName>
    <definedName name="hgfyhtud" localSheetId="16" hidden="1">#REF!</definedName>
    <definedName name="hgfyhtud" localSheetId="19" hidden="1">#REF!</definedName>
    <definedName name="hgfyhtud" hidden="1">#REF!</definedName>
    <definedName name="hitoshi" localSheetId="9" hidden="1">#REF!</definedName>
    <definedName name="hitoshi" localSheetId="10" hidden="1">#REF!</definedName>
    <definedName name="hitoshi" localSheetId="11" hidden="1">#REF!</definedName>
    <definedName name="hitoshi" localSheetId="12" hidden="1">#REF!</definedName>
    <definedName name="hitoshi" localSheetId="13" hidden="1">#REF!</definedName>
    <definedName name="hitoshi" localSheetId="14" hidden="1">#REF!</definedName>
    <definedName name="hitoshi" localSheetId="16" hidden="1">#REF!</definedName>
    <definedName name="hitoshi" localSheetId="19" hidden="1">#REF!</definedName>
    <definedName name="hitoshi" hidden="1">#REF!</definedName>
    <definedName name="hoist1" localSheetId="14">#REF!</definedName>
    <definedName name="hoist1">#REF!</definedName>
    <definedName name="hoist数量" localSheetId="14">#REF!</definedName>
    <definedName name="hoist数量">#REF!</definedName>
    <definedName name="hyf" localSheetId="10" hidden="1">#REF!</definedName>
    <definedName name="hyf" localSheetId="11" hidden="1">#REF!</definedName>
    <definedName name="hyf" localSheetId="12" hidden="1">#REF!</definedName>
    <definedName name="hyf" localSheetId="13" hidden="1">#REF!</definedName>
    <definedName name="hyf" localSheetId="14" hidden="1">#REF!</definedName>
    <definedName name="hyf" localSheetId="16" hidden="1">#REF!</definedName>
    <definedName name="hyf" localSheetId="19" hidden="1">#REF!</definedName>
    <definedName name="hyf" hidden="1">#REF!</definedName>
    <definedName name="Hyousoku" localSheetId="5">#REF!</definedName>
    <definedName name="Hyousoku" localSheetId="10">#REF!</definedName>
    <definedName name="Hyousoku" localSheetId="11">#REF!</definedName>
    <definedName name="Hyousoku" localSheetId="12">#REF!</definedName>
    <definedName name="Hyousoku" localSheetId="13">#REF!</definedName>
    <definedName name="Hyousoku" localSheetId="14">#REF!</definedName>
    <definedName name="Hyousoku" localSheetId="16">#REF!</definedName>
    <definedName name="Hyousoku" localSheetId="19">#REF!</definedName>
    <definedName name="Hyousoku">#REF!</definedName>
    <definedName name="HyousokuArea" localSheetId="5">#REF!</definedName>
    <definedName name="HyousokuArea" localSheetId="13">#REF!</definedName>
    <definedName name="HyousokuArea" localSheetId="14">#REF!</definedName>
    <definedName name="HyousokuArea" localSheetId="16">#REF!</definedName>
    <definedName name="HyousokuArea" localSheetId="19">#REF!</definedName>
    <definedName name="HyousokuArea">#REF!</definedName>
    <definedName name="HyousokuEnd" localSheetId="5">#REF!</definedName>
    <definedName name="HyousokuEnd" localSheetId="13">#REF!</definedName>
    <definedName name="HyousokuEnd" localSheetId="14">#REF!</definedName>
    <definedName name="HyousokuEnd">#REF!</definedName>
    <definedName name="Hyoutou" localSheetId="13">#REF!</definedName>
    <definedName name="Hyoutou" localSheetId="14">#REF!</definedName>
    <definedName name="Hyoutou">#REF!</definedName>
    <definedName name="hyu" localSheetId="13" hidden="1">#REF!</definedName>
    <definedName name="hyu" localSheetId="14" hidden="1">#REF!</definedName>
    <definedName name="hyu" hidden="1">#REF!</definedName>
    <definedName name="hyugfr" localSheetId="13" hidden="1">#REF!</definedName>
    <definedName name="hyugfr" localSheetId="14" hidden="1">#REF!</definedName>
    <definedName name="hyugfr" hidden="1">#REF!</definedName>
    <definedName name="i" localSheetId="14">#REF!</definedName>
    <definedName name="i">#REF!</definedName>
    <definedName name="index3" localSheetId="13">#REF!</definedName>
    <definedName name="index3" localSheetId="14">#REF!</definedName>
    <definedName name="index3" localSheetId="16">#REF!</definedName>
    <definedName name="index3">#REF!</definedName>
    <definedName name="index4" localSheetId="13">#REF!</definedName>
    <definedName name="index4" localSheetId="14">#REF!</definedName>
    <definedName name="index4" localSheetId="16">#REF!</definedName>
    <definedName name="index4">#REF!</definedName>
    <definedName name="IRR" localSheetId="14">#REF!</definedName>
    <definedName name="IRR">#REF!</definedName>
    <definedName name="j" localSheetId="14">#REF!</definedName>
    <definedName name="j">#REF!</definedName>
    <definedName name="jgtf" localSheetId="10" hidden="1">#REF!</definedName>
    <definedName name="jgtf" localSheetId="11" hidden="1">#REF!</definedName>
    <definedName name="jgtf" localSheetId="12" hidden="1">#REF!</definedName>
    <definedName name="jgtf" localSheetId="13" hidden="1">#REF!</definedName>
    <definedName name="jgtf" localSheetId="14" hidden="1">#REF!</definedName>
    <definedName name="jgtf" localSheetId="16" hidden="1">#REF!</definedName>
    <definedName name="jgtf" localSheetId="19" hidden="1">#REF!</definedName>
    <definedName name="jgtf" hidden="1">#REF!</definedName>
    <definedName name="JI" localSheetId="13">#REF!</definedName>
    <definedName name="JI" localSheetId="14">#REF!</definedName>
    <definedName name="JI" localSheetId="16">#REF!</definedName>
    <definedName name="JI">#REF!</definedName>
    <definedName name="Jigyosho1" localSheetId="14">#REF!</definedName>
    <definedName name="Jigyosho1">#REF!</definedName>
    <definedName name="Jigyosho2" localSheetId="14">#REF!</definedName>
    <definedName name="Jigyosho2">#REF!</definedName>
    <definedName name="Jigyosho3" localSheetId="14">#REF!</definedName>
    <definedName name="Jigyosho3">#REF!</definedName>
    <definedName name="Jigyosho4" localSheetId="14">#REF!</definedName>
    <definedName name="Jigyosho4">#REF!</definedName>
    <definedName name="JikoHannyu1" localSheetId="14">#REF!</definedName>
    <definedName name="JikoHannyu1">#REF!</definedName>
    <definedName name="JikoHannyu2" localSheetId="14">#REF!</definedName>
    <definedName name="JikoHannyu2">#REF!</definedName>
    <definedName name="JikoHannyu3" localSheetId="14">#REF!</definedName>
    <definedName name="JikoHannyu3">#REF!</definedName>
    <definedName name="JikoHannyu4" localSheetId="14">#REF!</definedName>
    <definedName name="JikoHannyu4">#REF!</definedName>
    <definedName name="ｊｊｊ" localSheetId="10" hidden="1">#REF!</definedName>
    <definedName name="ｊｊｊ" localSheetId="11" hidden="1">#REF!</definedName>
    <definedName name="ｊｊｊ" localSheetId="12" hidden="1">#REF!</definedName>
    <definedName name="ｊｊｊ" localSheetId="13" hidden="1">#REF!</definedName>
    <definedName name="ｊｊｊ" localSheetId="14" hidden="1">#REF!</definedName>
    <definedName name="ｊｊｊ" localSheetId="16" hidden="1">#REF!</definedName>
    <definedName name="ｊｊｊ" localSheetId="19" hidden="1">#REF!</definedName>
    <definedName name="ｊｊｊ" hidden="1">#REF!</definedName>
    <definedName name="k" localSheetId="14">#REF!</definedName>
    <definedName name="k">#REF!</definedName>
    <definedName name="Kadenhin" localSheetId="14">#REF!</definedName>
    <definedName name="Kadenhin">#REF!</definedName>
    <definedName name="kaduki" localSheetId="10" hidden="1">#REF!</definedName>
    <definedName name="kaduki" localSheetId="11" hidden="1">#REF!</definedName>
    <definedName name="kaduki" localSheetId="12" hidden="1">#REF!</definedName>
    <definedName name="kaduki" localSheetId="13" hidden="1">#REF!</definedName>
    <definedName name="kaduki" localSheetId="14" hidden="1">#REF!</definedName>
    <definedName name="kaduki" localSheetId="16" hidden="1">#REF!</definedName>
    <definedName name="kaduki" localSheetId="19" hidden="1">#REF!</definedName>
    <definedName name="kaduki" hidden="1">#REF!</definedName>
    <definedName name="kan" localSheetId="14">#REF!</definedName>
    <definedName name="kan">#REF!</definedName>
    <definedName name="keiko" localSheetId="9" hidden="1">#REF!</definedName>
    <definedName name="keiko" localSheetId="10" hidden="1">#REF!</definedName>
    <definedName name="keiko" localSheetId="11" hidden="1">#REF!</definedName>
    <definedName name="keiko" localSheetId="12" hidden="1">#REF!</definedName>
    <definedName name="keiko" localSheetId="13" hidden="1">#REF!</definedName>
    <definedName name="keiko" localSheetId="14" hidden="1">#REF!</definedName>
    <definedName name="keiko" localSheetId="16" hidden="1">#REF!</definedName>
    <definedName name="keiko" localSheetId="19" hidden="1">#REF!</definedName>
    <definedName name="keiko" hidden="1">#REF!</definedName>
    <definedName name="Keiryo11" localSheetId="13">#REF!</definedName>
    <definedName name="Keiryo11" localSheetId="14">#REF!</definedName>
    <definedName name="Keiryo11" localSheetId="16">#REF!</definedName>
    <definedName name="Keiryo11">#REF!</definedName>
    <definedName name="Keiryo12" localSheetId="13">#REF!</definedName>
    <definedName name="Keiryo12" localSheetId="14">#REF!</definedName>
    <definedName name="Keiryo12" localSheetId="16">#REF!</definedName>
    <definedName name="Keiryo12">#REF!</definedName>
    <definedName name="Keiryo13" localSheetId="13">#REF!</definedName>
    <definedName name="Keiryo13" localSheetId="14">#REF!</definedName>
    <definedName name="Keiryo13" localSheetId="16">#REF!</definedName>
    <definedName name="Keiryo13">#REF!</definedName>
    <definedName name="l" localSheetId="14">#REF!</definedName>
    <definedName name="l">#REF!</definedName>
    <definedName name="Ld10a" localSheetId="14">#REF!</definedName>
    <definedName name="Ld10a">#REF!</definedName>
    <definedName name="Ld10b" localSheetId="14">#REF!</definedName>
    <definedName name="Ld10b">#REF!</definedName>
    <definedName name="Ld4a" localSheetId="14">#REF!</definedName>
    <definedName name="Ld4a">#REF!</definedName>
    <definedName name="Ld4b" localSheetId="14">#REF!</definedName>
    <definedName name="Ld4b">#REF!</definedName>
    <definedName name="Ld5a" localSheetId="14">#REF!</definedName>
    <definedName name="Ld5a">#REF!</definedName>
    <definedName name="Ld5b" localSheetId="14">#REF!</definedName>
    <definedName name="Ld5b">#REF!</definedName>
    <definedName name="Ld6a" localSheetId="14">#REF!</definedName>
    <definedName name="Ld6a">#REF!</definedName>
    <definedName name="Ld6b" localSheetId="14">#REF!</definedName>
    <definedName name="Ld6b">#REF!</definedName>
    <definedName name="Ld8a" localSheetId="14">#REF!</definedName>
    <definedName name="Ld8a">#REF!</definedName>
    <definedName name="Ld8b" localSheetId="14">#REF!</definedName>
    <definedName name="Ld8b">#REF!</definedName>
    <definedName name="LdB" localSheetId="14">#REF!</definedName>
    <definedName name="LdB">#REF!</definedName>
    <definedName name="LdC" localSheetId="14">#REF!</definedName>
    <definedName name="LdC">#REF!</definedName>
    <definedName name="ll" localSheetId="10" hidden="1">#REF!</definedName>
    <definedName name="ll" localSheetId="11" hidden="1">#REF!</definedName>
    <definedName name="ll" localSheetId="12" hidden="1">#REF!</definedName>
    <definedName name="ll" localSheetId="13" hidden="1">#REF!</definedName>
    <definedName name="ll" localSheetId="14" hidden="1">#REF!</definedName>
    <definedName name="ll" localSheetId="16" hidden="1">#REF!</definedName>
    <definedName name="ll" localSheetId="19" hidden="1">#REF!</definedName>
    <definedName name="ll" hidden="1">#REF!</definedName>
    <definedName name="loss1" localSheetId="13">#REF!</definedName>
    <definedName name="loss1" localSheetId="14">#REF!</definedName>
    <definedName name="loss1" localSheetId="16">#REF!</definedName>
    <definedName name="loss1">#REF!</definedName>
    <definedName name="loss10" localSheetId="13">#REF!</definedName>
    <definedName name="loss10" localSheetId="14">#REF!</definedName>
    <definedName name="loss10" localSheetId="16">#REF!</definedName>
    <definedName name="loss10">#REF!</definedName>
    <definedName name="loss11" localSheetId="13">#REF!</definedName>
    <definedName name="loss11" localSheetId="14">#REF!</definedName>
    <definedName name="loss11" localSheetId="16">#REF!</definedName>
    <definedName name="loss11">#REF!</definedName>
    <definedName name="loss12" localSheetId="13">#REF!</definedName>
    <definedName name="loss12" localSheetId="14">#REF!</definedName>
    <definedName name="loss12">#REF!</definedName>
    <definedName name="loss13" localSheetId="13">#REF!</definedName>
    <definedName name="loss13" localSheetId="14">#REF!</definedName>
    <definedName name="loss13">#REF!</definedName>
    <definedName name="loss14" localSheetId="13">#REF!</definedName>
    <definedName name="loss14" localSheetId="14">#REF!</definedName>
    <definedName name="loss14">#REF!</definedName>
    <definedName name="loss2" localSheetId="13">#REF!</definedName>
    <definedName name="loss2" localSheetId="14">#REF!</definedName>
    <definedName name="loss2">#REF!</definedName>
    <definedName name="loss3" localSheetId="13">#REF!</definedName>
    <definedName name="loss3" localSheetId="14">#REF!</definedName>
    <definedName name="loss3">#REF!</definedName>
    <definedName name="loss4" localSheetId="13">#REF!</definedName>
    <definedName name="loss4" localSheetId="14">#REF!</definedName>
    <definedName name="loss4">#REF!</definedName>
    <definedName name="loss5" localSheetId="13">#REF!</definedName>
    <definedName name="loss5" localSheetId="14">#REF!</definedName>
    <definedName name="loss5">#REF!</definedName>
    <definedName name="loss6" localSheetId="13">#REF!</definedName>
    <definedName name="loss6" localSheetId="14">#REF!</definedName>
    <definedName name="loss6">#REF!</definedName>
    <definedName name="loss7" localSheetId="13">#REF!</definedName>
    <definedName name="loss7" localSheetId="14">#REF!</definedName>
    <definedName name="loss7">#REF!</definedName>
    <definedName name="loss8" localSheetId="13">#REF!</definedName>
    <definedName name="loss8" localSheetId="14">#REF!</definedName>
    <definedName name="loss8">#REF!</definedName>
    <definedName name="loss9" localSheetId="13">#REF!</definedName>
    <definedName name="loss9" localSheetId="14">#REF!</definedName>
    <definedName name="loss9">#REF!</definedName>
    <definedName name="m" localSheetId="14">#REF!</definedName>
    <definedName name="m">#REF!</definedName>
    <definedName name="M_C" localSheetId="14">#REF!</definedName>
    <definedName name="M_C">#REF!</definedName>
    <definedName name="M_Ca" localSheetId="14">#REF!</definedName>
    <definedName name="M_Ca">#REF!</definedName>
    <definedName name="M_Cl" localSheetId="14">#REF!</definedName>
    <definedName name="M_Cl">#REF!</definedName>
    <definedName name="M_H" localSheetId="14">#REF!</definedName>
    <definedName name="M_H">#REF!</definedName>
    <definedName name="M_N" localSheetId="14">#REF!</definedName>
    <definedName name="M_N">#REF!</definedName>
    <definedName name="M_Na" localSheetId="14">#REF!</definedName>
    <definedName name="M_Na">#REF!</definedName>
    <definedName name="M_O" localSheetId="14">#REF!</definedName>
    <definedName name="M_O">#REF!</definedName>
    <definedName name="M_S" localSheetId="14">#REF!</definedName>
    <definedName name="M_S">#REF!</definedName>
    <definedName name="M_ごみ処理" localSheetId="13">#REF!</definedName>
    <definedName name="M_ごみ処理" localSheetId="14">#REF!</definedName>
    <definedName name="M_ごみ処理" localSheetId="16">#REF!</definedName>
    <definedName name="M_ごみ処理">#REF!</definedName>
    <definedName name="M_し尿関係" localSheetId="13">#REF!</definedName>
    <definedName name="M_し尿関係" localSheetId="14">#REF!</definedName>
    <definedName name="M_し尿関係" localSheetId="16">#REF!</definedName>
    <definedName name="M_し尿関係">#REF!</definedName>
    <definedName name="M_市総括" localSheetId="13">#REF!</definedName>
    <definedName name="M_市総括" localSheetId="14">#REF!</definedName>
    <definedName name="M_市総括" localSheetId="16">#REF!</definedName>
    <definedName name="M_市総括">#REF!</definedName>
    <definedName name="M_組総括" localSheetId="13">#REF!</definedName>
    <definedName name="M_組総括" localSheetId="14">#REF!</definedName>
    <definedName name="M_組総括">#REF!</definedName>
    <definedName name="M_組総括2" localSheetId="13">#REF!</definedName>
    <definedName name="M_組総括2" localSheetId="14">#REF!</definedName>
    <definedName name="M_組総括2">#REF!</definedName>
    <definedName name="masayoshi" localSheetId="10" hidden="1">#REF!</definedName>
    <definedName name="masayoshi" localSheetId="11" hidden="1">#REF!</definedName>
    <definedName name="masayoshi" localSheetId="12" hidden="1">#REF!</definedName>
    <definedName name="masayoshi" localSheetId="13" hidden="1">#REF!</definedName>
    <definedName name="masayoshi" localSheetId="14" hidden="1">#REF!</definedName>
    <definedName name="masayoshi" localSheetId="19" hidden="1">#REF!</definedName>
    <definedName name="masayoshi" hidden="1">#REF!</definedName>
    <definedName name="mav" localSheetId="5">#REF!</definedName>
    <definedName name="mav" localSheetId="10">#REF!</definedName>
    <definedName name="mav" localSheetId="11">#REF!</definedName>
    <definedName name="mav" localSheetId="12">#REF!</definedName>
    <definedName name="mav" localSheetId="13">#REF!</definedName>
    <definedName name="mav" localSheetId="14">#REF!</definedName>
    <definedName name="mav" localSheetId="19">#REF!</definedName>
    <definedName name="mav">#REF!</definedName>
    <definedName name="mavex" localSheetId="5">#REF!</definedName>
    <definedName name="mavex" localSheetId="13">#REF!</definedName>
    <definedName name="mavex" localSheetId="14">#REF!</definedName>
    <definedName name="mavex" localSheetId="19">#REF!</definedName>
    <definedName name="mavex">#REF!</definedName>
    <definedName name="mitushige" localSheetId="13" hidden="1">#REF!</definedName>
    <definedName name="mitushige" localSheetId="14" hidden="1">#REF!</definedName>
    <definedName name="mitushige" hidden="1">#REF!</definedName>
    <definedName name="n" localSheetId="14">#REF!</definedName>
    <definedName name="n">#REF!</definedName>
    <definedName name="nen" localSheetId="5">#REF!</definedName>
    <definedName name="nen" localSheetId="10">#REF!</definedName>
    <definedName name="nen" localSheetId="11">#REF!</definedName>
    <definedName name="nen" localSheetId="12">#REF!</definedName>
    <definedName name="nen" localSheetId="13">#REF!</definedName>
    <definedName name="nen" localSheetId="14">#REF!</definedName>
    <definedName name="nen" localSheetId="16">#REF!</definedName>
    <definedName name="nen" localSheetId="19">#REF!</definedName>
    <definedName name="nen">#REF!</definedName>
    <definedName name="No1BH">"四角形 49"</definedName>
    <definedName name="Nr" localSheetId="9">#REF!</definedName>
    <definedName name="Nr" localSheetId="5">#REF!</definedName>
    <definedName name="Nr" localSheetId="13">#REF!</definedName>
    <definedName name="Nr" localSheetId="14">#REF!</definedName>
    <definedName name="Nr" localSheetId="16">#REF!</definedName>
    <definedName name="Nr">#REF!</definedName>
    <definedName name="Ns" localSheetId="5">#REF!</definedName>
    <definedName name="Ns" localSheetId="13">#REF!</definedName>
    <definedName name="Ns" localSheetId="14">#REF!</definedName>
    <definedName name="Ns" localSheetId="16">#REF!</definedName>
    <definedName name="Ns">#REF!</definedName>
    <definedName name="o" localSheetId="14">#REF!</definedName>
    <definedName name="o">#REF!</definedName>
    <definedName name="OM引き差異" localSheetId="13">#REF!</definedName>
    <definedName name="OM引き差異" localSheetId="14">#REF!</definedName>
    <definedName name="OM引き差異" localSheetId="16">#REF!</definedName>
    <definedName name="OM引き差異">#REF!</definedName>
    <definedName name="OM差異" localSheetId="13">#REF!</definedName>
    <definedName name="OM差異" localSheetId="14">#REF!</definedName>
    <definedName name="OM差異" localSheetId="16">#REF!</definedName>
    <definedName name="OM差異">#REF!</definedName>
    <definedName name="ou" localSheetId="13">#REF!</definedName>
    <definedName name="ou" localSheetId="14">#REF!</definedName>
    <definedName name="ou" localSheetId="16">#REF!</definedName>
    <definedName name="ou">#REF!</definedName>
    <definedName name="p" localSheetId="14">#REF!</definedName>
    <definedName name="p">#REF!</definedName>
    <definedName name="ＰＡＣ高度処理単価" localSheetId="14">#REF!</definedName>
    <definedName name="ＰＡＣ高度処理単価">#REF!</definedName>
    <definedName name="PFI事業の公共収支表" localSheetId="14">#REF!</definedName>
    <definedName name="PFI事業の公共収支表">#REF!</definedName>
    <definedName name="PFI事業詳細条件" localSheetId="14">#REF!</definedName>
    <definedName name="PFI事業詳細条件">#REF!</definedName>
    <definedName name="ＰＦマッド" localSheetId="14">#REF!</definedName>
    <definedName name="ＰＦマッド">#REF!</definedName>
    <definedName name="ＰＦマッド単価" localSheetId="14">#REF!</definedName>
    <definedName name="ＰＦマッド単価">#REF!</definedName>
    <definedName name="price1" localSheetId="13">#REF!</definedName>
    <definedName name="price1" localSheetId="14">#REF!</definedName>
    <definedName name="price1" localSheetId="16">#REF!</definedName>
    <definedName name="price1">#REF!</definedName>
    <definedName name="price2" localSheetId="13">#REF!</definedName>
    <definedName name="price2" localSheetId="14">#REF!</definedName>
    <definedName name="price2" localSheetId="16">#REF!</definedName>
    <definedName name="price2">#REF!</definedName>
    <definedName name="price3" localSheetId="13">#REF!</definedName>
    <definedName name="price3" localSheetId="14">#REF!</definedName>
    <definedName name="price3">#REF!</definedName>
    <definedName name="price4" localSheetId="13">#REF!</definedName>
    <definedName name="price4" localSheetId="14">#REF!</definedName>
    <definedName name="price4">#REF!</definedName>
    <definedName name="price5" localSheetId="13">#REF!</definedName>
    <definedName name="price5" localSheetId="14">#REF!</definedName>
    <definedName name="price5">#REF!</definedName>
    <definedName name="price6" localSheetId="13">#REF!</definedName>
    <definedName name="price6" localSheetId="14">#REF!</definedName>
    <definedName name="price6">#REF!</definedName>
    <definedName name="price7" localSheetId="13">#REF!</definedName>
    <definedName name="price7" localSheetId="14">#REF!</definedName>
    <definedName name="price7">#REF!</definedName>
    <definedName name="PRINNT_TITLEs" localSheetId="13">#REF!</definedName>
    <definedName name="PRINNT_TITLEs" localSheetId="14">#REF!</definedName>
    <definedName name="PRINNT_TITLEs" localSheetId="16">#REF!</definedName>
    <definedName name="PRINNT_TITLEs">#REF!</definedName>
    <definedName name="ＰＲＩＮＴ" localSheetId="13">#REF!:#REF!</definedName>
    <definedName name="ＰＲＩＮＴ" localSheetId="14">#REF!:#REF!</definedName>
    <definedName name="ＰＲＩＮＴ" localSheetId="16">#REF!:#REF!</definedName>
    <definedName name="ＰＲＩＮＴ">#REF!:#REF!</definedName>
    <definedName name="_xlnm.Print_Area" localSheetId="1">提案書提出資料一覧表!$B$3:$F$77</definedName>
    <definedName name="_xlnm.Print_Area" localSheetId="0">表紙!$B$1:$H$39</definedName>
    <definedName name="_xlnm.Print_Area" localSheetId="9">'様式15号-1-1（別紙）'!$B$1:$H$23</definedName>
    <definedName name="_xlnm.Print_Area" localSheetId="4">'様式第11号-2'!$B$1:$N$33</definedName>
    <definedName name="_xlnm.Print_Area" localSheetId="5">'様式第13号-1'!$B$1:$G$27</definedName>
    <definedName name="_xlnm.Print_Area" localSheetId="6">'様式第14号（別紙1）'!$A$1:$M$29</definedName>
    <definedName name="_xlnm.Print_Area" localSheetId="7">'様式第14号（別紙2）'!$A$1:$I$22</definedName>
    <definedName name="_xlnm.Print_Area" localSheetId="8">'様式第14号（別紙3）'!$A$1:$S$30</definedName>
    <definedName name="_xlnm.Print_Area" localSheetId="10">'様式第15号-1-2（別紙）'!$B$1:$I$23</definedName>
    <definedName name="_xlnm.Print_Area" localSheetId="11">'様式第15号-2-1（別紙1）'!$B$1:$AJ$79</definedName>
    <definedName name="_xlnm.Print_Area" localSheetId="12">'様式第15号-2-1（別紙2）'!$B$1:$AE$78</definedName>
    <definedName name="_xlnm.Print_Area" localSheetId="13">'様式第15号-3-1（別紙1）'!$A$1:$F$44</definedName>
    <definedName name="_xlnm.Print_Area" localSheetId="14">'様式第15号-3-1（別紙2）'!$A$1:$O$67</definedName>
    <definedName name="_xlnm.Print_Area" localSheetId="15">'様式第15号-3-1（別紙3）'!$B$1:$CS$58</definedName>
    <definedName name="_xlnm.Print_Area" localSheetId="16">'様式第15号-3-1（別紙4）'!$A$1:$M$68</definedName>
    <definedName name="_xlnm.Print_Area" localSheetId="17">'様式第15号-6-1（別紙）'!$B$1:$F$56</definedName>
    <definedName name="_xlnm.Print_Area" localSheetId="18">'様式第15号-6-3（別紙1）'!$B$1:$J$43</definedName>
    <definedName name="_xlnm.Print_Area" localSheetId="19">'様式第15号-6-3（別紙2）'!$B$1:$G$26</definedName>
    <definedName name="_xlnm.Print_Area" localSheetId="20">'様式第15号-6-4（別紙1）'!$B$1:$AE$62</definedName>
    <definedName name="_xlnm.Print_Area" localSheetId="21">'様式第15号-6-4（別紙2）'!$B$1:$AA$50</definedName>
    <definedName name="_xlnm.Print_Area" localSheetId="22">'様式第15号-6-4（別紙3）'!$B$1:$G$24</definedName>
    <definedName name="_xlnm.Print_Area" localSheetId="23">'様式第15号-6-4（別紙4）'!$B$1:$Y$19</definedName>
    <definedName name="_xlnm.Print_Area" localSheetId="24">'様式第15号-6-4（別紙5）'!$A$1:$H$41</definedName>
    <definedName name="_xlnm.Print_Area" localSheetId="25">'様式第15号-6-5(別紙）'!$B$1:$AC$67</definedName>
    <definedName name="_xlnm.Print_Area" localSheetId="2">'様式第1号-1'!$B$1:$G$26</definedName>
    <definedName name="_xlnm.Print_Area" localSheetId="3">'様式第1号-2'!$B$1:$M$70</definedName>
    <definedName name="_xlnm.Print_Area">#REF!</definedName>
    <definedName name="Print_Area_MI" localSheetId="13">#REF!</definedName>
    <definedName name="Print_Area_MI" localSheetId="14">#REF!</definedName>
    <definedName name="Print_Area_MI" localSheetId="16">#REF!</definedName>
    <definedName name="Print_Area_MI">#REF!</definedName>
    <definedName name="print_Area2" localSheetId="14">#REF!</definedName>
    <definedName name="print_Area2" localSheetId="16">#REF!</definedName>
    <definedName name="print_Area2">#REF!</definedName>
    <definedName name="_xlnm.Print_Titles" localSheetId="9">#REF!</definedName>
    <definedName name="_xlnm.Print_Titles" localSheetId="5">#REF!</definedName>
    <definedName name="_xlnm.Print_Titles" localSheetId="10">#REF!</definedName>
    <definedName name="_xlnm.Print_Titles" localSheetId="11">'様式第15号-2-1（別紙1）'!$4:$6</definedName>
    <definedName name="_xlnm.Print_Titles" localSheetId="12">'様式第15号-2-1（別紙2）'!$4:$6</definedName>
    <definedName name="_xlnm.Print_Titles" localSheetId="13">#REF!</definedName>
    <definedName name="_xlnm.Print_Titles" localSheetId="14">#REF!</definedName>
    <definedName name="_xlnm.Print_Titles" localSheetId="17">'様式第15号-6-1（別紙）'!$1:$4</definedName>
    <definedName name="_xlnm.Print_Titles" localSheetId="19">#REF!</definedName>
    <definedName name="_xlnm.Print_Titles" localSheetId="21">'様式第15号-6-4（別紙2）'!$1:$5</definedName>
    <definedName name="_xlnm.Print_Titles" localSheetId="22">'様式第15号-6-4（別紙3）'!$1:$4</definedName>
    <definedName name="_xlnm.Print_Titles" localSheetId="25">'様式第15号-6-5(別紙）'!$1:$6</definedName>
    <definedName name="_xlnm.Print_Titles">#REF!</definedName>
    <definedName name="PRINT_TITLES_" localSheetId="13">#REF!</definedName>
    <definedName name="PRINT_TITLES_" localSheetId="14">#REF!</definedName>
    <definedName name="PRINT_TITLES_" localSheetId="16">#REF!</definedName>
    <definedName name="PRINT_TITLES_">#REF!</definedName>
    <definedName name="Print1" localSheetId="13">#REF!</definedName>
    <definedName name="Print1" localSheetId="14">#REF!</definedName>
    <definedName name="Print1">#REF!</definedName>
    <definedName name="PRINTTBL" localSheetId="13">#REF!</definedName>
    <definedName name="PRINTTBL" localSheetId="14">#REF!</definedName>
    <definedName name="PRINTTBL">#REF!</definedName>
    <definedName name="prinTtitles" localSheetId="13">#REF!</definedName>
    <definedName name="prinTtitles" localSheetId="14">#REF!</definedName>
    <definedName name="prinTtitles">#REF!</definedName>
    <definedName name="PRINTTITLES_" localSheetId="13">#REF!</definedName>
    <definedName name="PRINTTITLES_" localSheetId="14">#REF!</definedName>
    <definedName name="PRINTTITLES_">#REF!</definedName>
    <definedName name="PSCの公共収支表" localSheetId="14">#REF!</definedName>
    <definedName name="PSCの公共収支表">#REF!</definedName>
    <definedName name="PSC詳細条件" localSheetId="14">#REF!</definedName>
    <definedName name="PSC詳細条件">#REF!</definedName>
    <definedName name="PureWater12" localSheetId="14">#REF!</definedName>
    <definedName name="PureWater12">#REF!</definedName>
    <definedName name="PureWater13" localSheetId="14">#REF!</definedName>
    <definedName name="PureWater13">#REF!</definedName>
    <definedName name="PureWater14" localSheetId="14">#REF!</definedName>
    <definedName name="PureWater14">#REF!</definedName>
    <definedName name="Pw" localSheetId="14">#REF!</definedName>
    <definedName name="Pw">#REF!</definedName>
    <definedName name="Pwa" localSheetId="14">#REF!</definedName>
    <definedName name="Pwa">#REF!</definedName>
    <definedName name="q" localSheetId="14">#REF!</definedName>
    <definedName name="q">#REF!</definedName>
    <definedName name="q_C_burn_kg_base" localSheetId="14">#REF!</definedName>
    <definedName name="q_C_burn_kg_base">#REF!</definedName>
    <definedName name="q_vapor" localSheetId="14">#REF!</definedName>
    <definedName name="q_vapor">#REF!</definedName>
    <definedName name="ＱＱ" localSheetId="13">#REF!</definedName>
    <definedName name="ＱＱ" localSheetId="14">#REF!</definedName>
    <definedName name="ＱＱ" localSheetId="16">#REF!</definedName>
    <definedName name="ＱＱ">#REF!</definedName>
    <definedName name="Rangai0" localSheetId="13">#REF!</definedName>
    <definedName name="Rangai0" localSheetId="14">#REF!</definedName>
    <definedName name="Rangai0" localSheetId="16">#REF!</definedName>
    <definedName name="Rangai0">#REF!</definedName>
    <definedName name="rdsw" localSheetId="10" hidden="1">#REF!</definedName>
    <definedName name="rdsw" localSheetId="11" hidden="1">#REF!</definedName>
    <definedName name="rdsw" localSheetId="12" hidden="1">#REF!</definedName>
    <definedName name="rdsw" localSheetId="13" hidden="1">#REF!</definedName>
    <definedName name="rdsw" localSheetId="14" hidden="1">#REF!</definedName>
    <definedName name="rdsw" localSheetId="16" hidden="1">#REF!</definedName>
    <definedName name="rdsw" localSheetId="19" hidden="1">#REF!</definedName>
    <definedName name="rdsw" hidden="1">#REF!</definedName>
    <definedName name="RECO1" localSheetId="13">#REF!</definedName>
    <definedName name="RECO1" localSheetId="14">#REF!</definedName>
    <definedName name="RECO1" localSheetId="16">#REF!</definedName>
    <definedName name="RECO1">#REF!</definedName>
    <definedName name="RECO2" localSheetId="13">#REF!</definedName>
    <definedName name="RECO2" localSheetId="14">#REF!</definedName>
    <definedName name="RECO2" localSheetId="16">#REF!</definedName>
    <definedName name="RECO2">#REF!</definedName>
    <definedName name="RECO3" localSheetId="13">#REF!</definedName>
    <definedName name="RECO3" localSheetId="14">#REF!</definedName>
    <definedName name="RECO3" localSheetId="16">#REF!</definedName>
    <definedName name="RECO3">#REF!</definedName>
    <definedName name="RECO4" localSheetId="13">#REF!</definedName>
    <definedName name="RECO4" localSheetId="14">#REF!</definedName>
    <definedName name="RECO4" localSheetId="16">#REF!</definedName>
    <definedName name="RECO4">#REF!</definedName>
    <definedName name="RECO5" localSheetId="13">#REF!</definedName>
    <definedName name="RECO5" localSheetId="14">#REF!</definedName>
    <definedName name="RECO5">#REF!</definedName>
    <definedName name="RECO6" localSheetId="13">#REF!</definedName>
    <definedName name="RECO6" localSheetId="14">#REF!</definedName>
    <definedName name="RECO6">#REF!</definedName>
    <definedName name="RECO7" localSheetId="13">#REF!</definedName>
    <definedName name="RECO7" localSheetId="14">#REF!</definedName>
    <definedName name="RECO7">#REF!</definedName>
    <definedName name="RECO8" localSheetId="13">#REF!</definedName>
    <definedName name="RECO8" localSheetId="14">#REF!</definedName>
    <definedName name="RECO8">#REF!</definedName>
    <definedName name="RECO9" localSheetId="13">#REF!</definedName>
    <definedName name="RECO9" localSheetId="14">#REF!</definedName>
    <definedName name="RECO9">#REF!</definedName>
    <definedName name="Rm" localSheetId="5">#REF!</definedName>
    <definedName name="Rm" localSheetId="10">#REF!</definedName>
    <definedName name="Rm" localSheetId="11">#REF!</definedName>
    <definedName name="Rm" localSheetId="12">#REF!</definedName>
    <definedName name="Rm" localSheetId="13">#REF!</definedName>
    <definedName name="Rm" localSheetId="14">#REF!</definedName>
    <definedName name="Rm" localSheetId="16">#REF!</definedName>
    <definedName name="Rm" localSheetId="19">#REF!</definedName>
    <definedName name="Rm">#REF!</definedName>
    <definedName name="Rmk" localSheetId="5">#REF!</definedName>
    <definedName name="Rmk" localSheetId="13">#REF!</definedName>
    <definedName name="Rmk" localSheetId="14">#REF!</definedName>
    <definedName name="Rmk" localSheetId="16">#REF!</definedName>
    <definedName name="Rmk" localSheetId="19">#REF!</definedName>
    <definedName name="Rmk">#REF!</definedName>
    <definedName name="ryo" localSheetId="5">#REF!</definedName>
    <definedName name="ryo" localSheetId="13">#REF!</definedName>
    <definedName name="ryo" localSheetId="14">#REF!</definedName>
    <definedName name="ryo" localSheetId="16">#REF!</definedName>
    <definedName name="ryo">#REF!</definedName>
    <definedName name="s" localSheetId="14">#REF!</definedName>
    <definedName name="s">#REF!</definedName>
    <definedName name="scenarioM2" localSheetId="13">#REF!</definedName>
    <definedName name="scenarioM2" localSheetId="14">#REF!</definedName>
    <definedName name="scenarioM2" localSheetId="16">#REF!</definedName>
    <definedName name="scenarioM2">#REF!</definedName>
    <definedName name="shaker" localSheetId="14">#REF!</definedName>
    <definedName name="shaker">#REF!</definedName>
    <definedName name="shaker出力" localSheetId="14">#REF!</definedName>
    <definedName name="shaker出力">#REF!</definedName>
    <definedName name="shaker数量" localSheetId="14">#REF!</definedName>
    <definedName name="shaker数量">#REF!</definedName>
    <definedName name="silo1" localSheetId="14">#REF!</definedName>
    <definedName name="silo1">#REF!</definedName>
    <definedName name="slurry" localSheetId="14">#REF!</definedName>
    <definedName name="slurry">#REF!</definedName>
    <definedName name="SlurryFeeder数量" localSheetId="14">#REF!</definedName>
    <definedName name="SlurryFeeder数量">#REF!</definedName>
    <definedName name="SodaiKanen" localSheetId="14">#REF!</definedName>
    <definedName name="SodaiKanen">#REF!</definedName>
    <definedName name="SPCスプレッド" localSheetId="14">#REF!</definedName>
    <definedName name="SPCスプレッド">#REF!</definedName>
    <definedName name="ss" localSheetId="13">#REF!</definedName>
    <definedName name="ss" localSheetId="14">#REF!</definedName>
    <definedName name="ss" localSheetId="16">#REF!</definedName>
    <definedName name="ss">#REF!</definedName>
    <definedName name="stirrer1" localSheetId="14">#REF!</definedName>
    <definedName name="stirrer1">#REF!</definedName>
    <definedName name="stirrer数量" localSheetId="14">#REF!</definedName>
    <definedName name="stirrer数量">#REF!</definedName>
    <definedName name="sxsd" localSheetId="9" hidden="1">#REF!</definedName>
    <definedName name="sxsd" localSheetId="10" hidden="1">#REF!</definedName>
    <definedName name="sxsd" localSheetId="11" hidden="1">#REF!</definedName>
    <definedName name="sxsd" localSheetId="12" hidden="1">#REF!</definedName>
    <definedName name="sxsd" localSheetId="13" hidden="1">#REF!</definedName>
    <definedName name="sxsd" localSheetId="14" hidden="1">#REF!</definedName>
    <definedName name="sxsd" localSheetId="16" hidden="1">#REF!</definedName>
    <definedName name="sxsd" localSheetId="19" hidden="1">#REF!</definedName>
    <definedName name="sxsd" hidden="1">#REF!</definedName>
    <definedName name="Syokyaku" localSheetId="14">#REF!</definedName>
    <definedName name="Syokyaku">#REF!</definedName>
    <definedName name="t" localSheetId="14">#REF!</definedName>
    <definedName name="t">#REF!</definedName>
    <definedName name="takayuki" localSheetId="10" hidden="1">#REF!</definedName>
    <definedName name="takayuki" localSheetId="11" hidden="1">#REF!</definedName>
    <definedName name="takayuki" localSheetId="12" hidden="1">#REF!</definedName>
    <definedName name="takayuki" localSheetId="13" hidden="1">#REF!</definedName>
    <definedName name="takayuki" localSheetId="14" hidden="1">#REF!</definedName>
    <definedName name="takayuki" localSheetId="16" hidden="1">#REF!</definedName>
    <definedName name="takayuki" localSheetId="19" hidden="1">#REF!</definedName>
    <definedName name="takayuki" hidden="1">#REF!</definedName>
    <definedName name="takumichi" localSheetId="13" hidden="1">#REF!</definedName>
    <definedName name="takumichi" localSheetId="14" hidden="1">#REF!</definedName>
    <definedName name="takumichi" localSheetId="16" hidden="1">#REF!</definedName>
    <definedName name="takumichi" localSheetId="19" hidden="1">#REF!</definedName>
    <definedName name="takumichi" hidden="1">#REF!</definedName>
    <definedName name="TBL" localSheetId="14">#REF!</definedName>
    <definedName name="TBL">#REF!</definedName>
    <definedName name="TENP8" localSheetId="5">#REF!</definedName>
    <definedName name="TENP8" localSheetId="13">#REF!</definedName>
    <definedName name="TENP8" localSheetId="14">#REF!</definedName>
    <definedName name="TENP8" localSheetId="16">#REF!</definedName>
    <definedName name="TENP8" localSheetId="19">#REF!</definedName>
    <definedName name="TENP8" localSheetId="25">#REF!</definedName>
    <definedName name="TENP8">#REF!</definedName>
    <definedName name="TENP9" localSheetId="5">#REF!</definedName>
    <definedName name="TENP9" localSheetId="13">#REF!</definedName>
    <definedName name="TENP9" localSheetId="14">#REF!</definedName>
    <definedName name="TENP9" localSheetId="16">#REF!</definedName>
    <definedName name="TENP9" localSheetId="25">#REF!</definedName>
    <definedName name="TENP9">#REF!</definedName>
    <definedName name="Tetukuzu" localSheetId="14">#REF!</definedName>
    <definedName name="Tetukuzu">#REF!</definedName>
    <definedName name="Title" localSheetId="9">#REF!</definedName>
    <definedName name="Title" localSheetId="5">#REF!</definedName>
    <definedName name="Title" localSheetId="13">#REF!</definedName>
    <definedName name="Title" localSheetId="14">#REF!</definedName>
    <definedName name="Title" localSheetId="16">#REF!</definedName>
    <definedName name="Title">#REF!</definedName>
    <definedName name="TitleEnglish" localSheetId="13">#REF!</definedName>
    <definedName name="TitleEnglish" localSheetId="14">#REF!</definedName>
    <definedName name="TitleEnglish" localSheetId="16">#REF!</definedName>
    <definedName name="TitleEnglish">#REF!</definedName>
    <definedName name="Toroku1" localSheetId="13">#REF!</definedName>
    <definedName name="Toroku1" localSheetId="14">#REF!</definedName>
    <definedName name="Toroku1" localSheetId="16">#REF!</definedName>
    <definedName name="Toroku1">#REF!</definedName>
    <definedName name="Tr" localSheetId="13">#REF!</definedName>
    <definedName name="Tr" localSheetId="14">#REF!</definedName>
    <definedName name="Tr">#REF!</definedName>
    <definedName name="Ts" localSheetId="13">#REF!</definedName>
    <definedName name="Ts" localSheetId="14">#REF!</definedName>
    <definedName name="Ts">#REF!</definedName>
    <definedName name="tuyoshi" localSheetId="9" hidden="1">#REF!</definedName>
    <definedName name="tuyoshi" localSheetId="10" hidden="1">#REF!</definedName>
    <definedName name="tuyoshi" localSheetId="11" hidden="1">#REF!</definedName>
    <definedName name="tuyoshi" localSheetId="12" hidden="1">#REF!</definedName>
    <definedName name="tuyoshi" localSheetId="13" hidden="1">#REF!</definedName>
    <definedName name="tuyoshi" localSheetId="14" hidden="1">#REF!</definedName>
    <definedName name="tuyoshi" localSheetId="19" hidden="1">#REF!</definedName>
    <definedName name="tuyoshi" hidden="1">#REF!</definedName>
    <definedName name="tyj" localSheetId="10" hidden="1">#REF!</definedName>
    <definedName name="tyj" localSheetId="11" hidden="1">#REF!</definedName>
    <definedName name="tyj" localSheetId="12" hidden="1">#REF!</definedName>
    <definedName name="tyj" localSheetId="13" hidden="1">#REF!</definedName>
    <definedName name="tyj" localSheetId="14" hidden="1">#REF!</definedName>
    <definedName name="tyj" localSheetId="16" hidden="1">#REF!</definedName>
    <definedName name="tyj" localSheetId="19" hidden="1">#REF!</definedName>
    <definedName name="tyj" hidden="1">#REF!</definedName>
    <definedName name="u" localSheetId="14">#REF!</definedName>
    <definedName name="u">#REF!</definedName>
    <definedName name="v" localSheetId="14">#REF!</definedName>
    <definedName name="v">#REF!</definedName>
    <definedName name="ＶＦＭ" localSheetId="14">#REF!</definedName>
    <definedName name="ＶＦＭ">#REF!</definedName>
    <definedName name="VN" localSheetId="14">#REF!</definedName>
    <definedName name="VN">#REF!</definedName>
    <definedName name="w" localSheetId="14">#REF!</definedName>
    <definedName name="w">#REF!</definedName>
    <definedName name="wedd" localSheetId="10" hidden="1">#REF!</definedName>
    <definedName name="wedd" localSheetId="11" hidden="1">#REF!</definedName>
    <definedName name="wedd" localSheetId="12" hidden="1">#REF!</definedName>
    <definedName name="wedd" localSheetId="13" hidden="1">#REF!</definedName>
    <definedName name="wedd" localSheetId="14" hidden="1">#REF!</definedName>
    <definedName name="wedd" localSheetId="16" hidden="1">#REF!</definedName>
    <definedName name="wedd" localSheetId="19" hidden="1">#REF!</definedName>
    <definedName name="wedd" hidden="1">#REF!</definedName>
    <definedName name="Wex" localSheetId="5">#REF!</definedName>
    <definedName name="Wex" localSheetId="10">#REF!</definedName>
    <definedName name="Wex" localSheetId="11">#REF!</definedName>
    <definedName name="Wex" localSheetId="12">#REF!</definedName>
    <definedName name="Wex" localSheetId="13">#REF!</definedName>
    <definedName name="Wex" localSheetId="14">#REF!</definedName>
    <definedName name="Wex" localSheetId="16">#REF!</definedName>
    <definedName name="Wex" localSheetId="19">#REF!</definedName>
    <definedName name="Wex">#REF!</definedName>
    <definedName name="Wfex" localSheetId="5">#REF!</definedName>
    <definedName name="Wfex" localSheetId="13">#REF!</definedName>
    <definedName name="Wfex" localSheetId="14">#REF!</definedName>
    <definedName name="Wfex" localSheetId="16">#REF!</definedName>
    <definedName name="Wfex" localSheetId="19">#REF!</definedName>
    <definedName name="Wfex">#REF!</definedName>
    <definedName name="wide" localSheetId="13">#REF!</definedName>
    <definedName name="wide" localSheetId="14">#REF!</definedName>
    <definedName name="wide">#REF!</definedName>
    <definedName name="wrn.PRINT." localSheetId="9" hidden="1">{"P.1",#N/A,FALSE,"ネット表";"P.2",#N/A,FALSE,"ネット表"}</definedName>
    <definedName name="wrn.PRINT." localSheetId="10" hidden="1">{"P.1",#N/A,FALSE,"ネット表";"P.2",#N/A,FALSE,"ネット表"}</definedName>
    <definedName name="wrn.PRINT." localSheetId="11" hidden="1">{"P.1",#N/A,FALSE,"ネット表";"P.2",#N/A,FALSE,"ネット表"}</definedName>
    <definedName name="wrn.PRINT." localSheetId="12" hidden="1">{"P.1",#N/A,FALSE,"ネット表";"P.2",#N/A,FALSE,"ネット表"}</definedName>
    <definedName name="wrn.PRINT." localSheetId="13" hidden="1">{"P.1",#N/A,FALSE,"ネット表";"P.2",#N/A,FALSE,"ネット表"}</definedName>
    <definedName name="wrn.PRINT." localSheetId="16" hidden="1">{"P.1",#N/A,FALSE,"ネット表";"P.2",#N/A,FALSE,"ネット表"}</definedName>
    <definedName name="wrn.PRINT." localSheetId="19" hidden="1">{"P.1",#N/A,FALSE,"ネット表";"P.2",#N/A,FALSE,"ネット表"}</definedName>
    <definedName name="wrn.PRINT." hidden="1">{"P.1",#N/A,FALSE,"ネット表";"P.2",#N/A,FALSE,"ネット表"}</definedName>
    <definedName name="x" localSheetId="14">#REF!</definedName>
    <definedName name="x">#REF!</definedName>
    <definedName name="xsa" localSheetId="10" hidden="1">#REF!</definedName>
    <definedName name="xsa" localSheetId="11" hidden="1">#REF!</definedName>
    <definedName name="xsa" localSheetId="12" hidden="1">#REF!</definedName>
    <definedName name="xsa" localSheetId="13" hidden="1">#REF!</definedName>
    <definedName name="xsa" localSheetId="14" hidden="1">#REF!</definedName>
    <definedName name="xsa" localSheetId="16" hidden="1">#REF!</definedName>
    <definedName name="xsa" localSheetId="19" hidden="1">#REF!</definedName>
    <definedName name="xsa" hidden="1">#REF!</definedName>
    <definedName name="xxgfdg" localSheetId="13" hidden="1">#REF!</definedName>
    <definedName name="xxgfdg" localSheetId="14" hidden="1">#REF!</definedName>
    <definedName name="xxgfdg" localSheetId="16" hidden="1">#REF!</definedName>
    <definedName name="xxgfdg" localSheetId="19" hidden="1">#REF!</definedName>
    <definedName name="xxgfdg" hidden="1">#REF!</definedName>
    <definedName name="yasuko" localSheetId="9" hidden="1">#REF!</definedName>
    <definedName name="yasuko" localSheetId="10" hidden="1">#REF!</definedName>
    <definedName name="yasuko" localSheetId="11" hidden="1">#REF!</definedName>
    <definedName name="yasuko" localSheetId="12" hidden="1">#REF!</definedName>
    <definedName name="yasuko" localSheetId="13" hidden="1">#REF!</definedName>
    <definedName name="yasuko" localSheetId="14" hidden="1">#REF!</definedName>
    <definedName name="yasuko" localSheetId="16" hidden="1">#REF!</definedName>
    <definedName name="yasuko" localSheetId="19" hidden="1">#REF!</definedName>
    <definedName name="yasuko" hidden="1">#REF!</definedName>
    <definedName name="Year" localSheetId="13">#REF!</definedName>
    <definedName name="Year" localSheetId="14">#REF!</definedName>
    <definedName name="Year" localSheetId="16">#REF!</definedName>
    <definedName name="Year">#REF!</definedName>
    <definedName name="ytrdf" localSheetId="10" hidden="1">#REF!</definedName>
    <definedName name="ytrdf" localSheetId="11" hidden="1">#REF!</definedName>
    <definedName name="ytrdf" localSheetId="12" hidden="1">#REF!</definedName>
    <definedName name="ytrdf" localSheetId="13" hidden="1">#REF!</definedName>
    <definedName name="ytrdf" localSheetId="14" hidden="1">#REF!</definedName>
    <definedName name="ytrdf" localSheetId="16" hidden="1">#REF!</definedName>
    <definedName name="ytrdf" localSheetId="19" hidden="1">#REF!</definedName>
    <definedName name="ytrdf" hidden="1">#REF!</definedName>
    <definedName name="Z_084AE120_92E3_11D5_B1AB_00A0C9E26D76_.wvu.PrintArea" localSheetId="20" hidden="1">'様式第15号-6-4（別紙1）'!$B$1:$AD$51</definedName>
    <definedName name="Z_084AE120_92E3_11D5_B1AB_00A0C9E26D76_.wvu.Rows" localSheetId="20" hidden="1">'様式第15号-6-4（別紙1）'!#REF!</definedName>
    <definedName name="Z_742D71E0_95CC_11D5_947E_004026A90764_.wvu.PrintArea" localSheetId="20" hidden="1">'様式第15号-6-4（別紙1）'!$B$1:$AD$51</definedName>
    <definedName name="Z_742D71E0_95CC_11D5_947E_004026A90764_.wvu.Rows" localSheetId="20" hidden="1">'様式第15号-6-4（別紙1）'!#REF!</definedName>
    <definedName name="Z_DB0B5780_957A_11D5_B6B0_0000F4971045_.wvu.PrintArea" localSheetId="20" hidden="1">'様式第15号-6-4（別紙1）'!$B$1:$AD$51</definedName>
    <definedName name="Z_DB0B5780_957A_11D5_B6B0_0000F4971045_.wvu.Rows" localSheetId="20" hidden="1">'様式第15号-6-4（別紙1）'!#REF!</definedName>
    <definedName name="zadfvx" localSheetId="10" hidden="1">#REF!</definedName>
    <definedName name="zadfvx" localSheetId="11" hidden="1">#REF!</definedName>
    <definedName name="zadfvx" localSheetId="12" hidden="1">#REF!</definedName>
    <definedName name="zadfvx" localSheetId="13" hidden="1">#REF!</definedName>
    <definedName name="zadfvx" localSheetId="14" hidden="1">#REF!</definedName>
    <definedName name="zadfvx" localSheetId="16" hidden="1">#REF!</definedName>
    <definedName name="zadfvx" localSheetId="19" hidden="1">#REF!</definedName>
    <definedName name="zadfvx" hidden="1">#REF!</definedName>
    <definedName name="あ" localSheetId="13">#REF!</definedName>
    <definedName name="あ" localSheetId="14">#REF!</definedName>
    <definedName name="あ">#REF!</definedName>
    <definedName name="ああ" localSheetId="13">#REF!</definedName>
    <definedName name="ああ" localSheetId="14">#REF!</definedName>
    <definedName name="ああ">#REF!</definedName>
    <definedName name="ああああ" localSheetId="13" hidden="1">#REF!</definedName>
    <definedName name="ああああ" localSheetId="14" hidden="1">#REF!</definedName>
    <definedName name="ああああ" localSheetId="19" hidden="1">#REF!</definedName>
    <definedName name="ああああ" hidden="1">#REF!</definedName>
    <definedName name="い" localSheetId="13">#REF!</definedName>
    <definedName name="い" localSheetId="14">#REF!</definedName>
    <definedName name="い">#REF!</definedName>
    <definedName name="エージェントフィー" localSheetId="14">#REF!</definedName>
    <definedName name="エージェントフィー">#REF!</definedName>
    <definedName name="ｴｽｶﾚｰｼｮﾝ6‐1" localSheetId="13">#REF!</definedName>
    <definedName name="ｴｽｶﾚｰｼｮﾝ6‐1" localSheetId="14">#REF!</definedName>
    <definedName name="ｴｽｶﾚｰｼｮﾝ6‐1">#REF!</definedName>
    <definedName name="ｴｽｶﾚｰｼｮﾝ8" localSheetId="13">#REF!</definedName>
    <definedName name="ｴｽｶﾚｰｼｮﾝ8" localSheetId="14">#REF!</definedName>
    <definedName name="ｴｽｶﾚｰｼｮﾝ8">#REF!</definedName>
    <definedName name="キャッシュフロー計算書" localSheetId="14">#REF!</definedName>
    <definedName name="キャッシュフロー計算書">#REF!</definedName>
    <definedName name="ごみ" localSheetId="14">#REF!</definedName>
    <definedName name="ごみ">#REF!</definedName>
    <definedName name="ごみデータ" localSheetId="14">#REF!</definedName>
    <definedName name="ごみデータ">#REF!</definedName>
    <definedName name="ゴミ受入量" localSheetId="13">#REF!</definedName>
    <definedName name="ゴミ受入量" localSheetId="14">#REF!</definedName>
    <definedName name="ゴミ受入量" localSheetId="16">#REF!</definedName>
    <definedName name="ゴミ受入量">#REF!</definedName>
    <definedName name="ゴミ単価" localSheetId="13">#REF!</definedName>
    <definedName name="ゴミ単価" localSheetId="14">#REF!</definedName>
    <definedName name="ゴミ単価" localSheetId="16">#REF!</definedName>
    <definedName name="ゴミ単価">#REF!</definedName>
    <definedName name="ごみ搬入量" localSheetId="5">#REF!</definedName>
    <definedName name="ごみ搬入量" localSheetId="14">#REF!</definedName>
    <definedName name="ごみ搬入量">#REF!</definedName>
    <definedName name="コンプレッサ" localSheetId="14">#REF!</definedName>
    <definedName name="コンプレッサ">#REF!</definedName>
    <definedName name="コンプレッサ常用数量" localSheetId="14">#REF!</definedName>
    <definedName name="コンプレッサ常用数量">#REF!</definedName>
    <definedName name="コンベヤ" localSheetId="14">#REF!</definedName>
    <definedName name="コンベヤ">#REF!</definedName>
    <definedName name="コンベヤヒータ" localSheetId="14">#REF!</definedName>
    <definedName name="コンベヤヒータ">#REF!</definedName>
    <definedName name="コンベヤヒータ数量" localSheetId="14">#REF!</definedName>
    <definedName name="コンベヤヒータ数量">#REF!</definedName>
    <definedName name="コンベヤ形式" localSheetId="14">#REF!</definedName>
    <definedName name="コンベヤ形式">#REF!</definedName>
    <definedName name="コンベヤ数量" localSheetId="14">#REF!</definedName>
    <definedName name="コンベヤ数量">#REF!</definedName>
    <definedName name="さとう" localSheetId="14">#REF!</definedName>
    <definedName name="さとう">#REF!</definedName>
    <definedName name="シリンダ" localSheetId="14">#REF!</definedName>
    <definedName name="シリンダ">#REF!</definedName>
    <definedName name="シリンダ数量" localSheetId="14">#REF!</definedName>
    <definedName name="シリンダ数量">#REF!</definedName>
    <definedName name="スラグ売却売上高" localSheetId="14">#REF!</definedName>
    <definedName name="スラグ売却売上高">#REF!</definedName>
    <definedName name="その他" localSheetId="14">#REF!</definedName>
    <definedName name="その他">#REF!</definedName>
    <definedName name="データ" localSheetId="5">#REF!</definedName>
    <definedName name="データ" localSheetId="10">#REF!</definedName>
    <definedName name="データ" localSheetId="11">#REF!</definedName>
    <definedName name="データ" localSheetId="12">#REF!</definedName>
    <definedName name="データ" localSheetId="13">#REF!</definedName>
    <definedName name="データ" localSheetId="14">#REF!</definedName>
    <definedName name="データ" localSheetId="16">#REF!</definedName>
    <definedName name="データ" localSheetId="19">#REF!</definedName>
    <definedName name="データ" localSheetId="25">#REF!</definedName>
    <definedName name="データ">#REF!</definedName>
    <definedName name="ドレントラップ出力" localSheetId="14">#REF!</definedName>
    <definedName name="ドレントラップ出力">#REF!</definedName>
    <definedName name="バイブレータ" localSheetId="14">#REF!</definedName>
    <definedName name="バイブレータ">#REF!</definedName>
    <definedName name="バイブレータ数量" localSheetId="14">#REF!</definedName>
    <definedName name="バイブレータ数量">#REF!</definedName>
    <definedName name="ファン" localSheetId="14">#REF!</definedName>
    <definedName name="ファン">#REF!</definedName>
    <definedName name="ファン数量" localSheetId="14">#REF!</definedName>
    <definedName name="ファン数量">#REF!</definedName>
    <definedName name="ベース固定費" localSheetId="13">#REF!</definedName>
    <definedName name="ベース固定費" localSheetId="14">#REF!</definedName>
    <definedName name="ベース固定費" localSheetId="16">#REF!</definedName>
    <definedName name="ベース固定費">#REF!</definedName>
    <definedName name="ベース変動費" localSheetId="13">#REF!</definedName>
    <definedName name="ベース変動費" localSheetId="14">#REF!</definedName>
    <definedName name="ベース変動費" localSheetId="16">#REF!</definedName>
    <definedName name="ベース変動費">#REF!</definedName>
    <definedName name="ベビコン1" localSheetId="14">#REF!</definedName>
    <definedName name="ベビコン1">#REF!</definedName>
    <definedName name="ホッパヒータ" localSheetId="14">#REF!</definedName>
    <definedName name="ホッパヒータ">#REF!</definedName>
    <definedName name="ホッパヒータ数量" localSheetId="14">#REF!</definedName>
    <definedName name="ホッパヒータ数量">#REF!</definedName>
    <definedName name="マクロ訂正" localSheetId="13">#REF!</definedName>
    <definedName name="マクロ訂正" localSheetId="14">#REF!</definedName>
    <definedName name="マクロ訂正" localSheetId="16">#REF!</definedName>
    <definedName name="マクロ訂正">#REF!</definedName>
    <definedName name="マクロ要否" localSheetId="13">#REF!</definedName>
    <definedName name="マクロ要否" localSheetId="14">#REF!</definedName>
    <definedName name="マクロ要否" localSheetId="16">#REF!</definedName>
    <definedName name="マクロ要否">#REF!</definedName>
    <definedName name="メタル売却売上高" localSheetId="14">#REF!</definedName>
    <definedName name="メタル売却売上高" localSheetId="16">#REF!</definedName>
    <definedName name="メタル売却売上高">#REF!</definedName>
    <definedName name="ユーザ使用欄" localSheetId="14">#REF!</definedName>
    <definedName name="ユーザ使用欄">#REF!</definedName>
    <definedName name="ロータリバルブ" localSheetId="14">#REF!</definedName>
    <definedName name="ロータリバルブ">#REF!</definedName>
    <definedName name="ロータリバルブ数量" localSheetId="14">#REF!</definedName>
    <definedName name="ロータリバルブ数量">#REF!</definedName>
    <definedName name="案件名" localSheetId="13">#REF!</definedName>
    <definedName name="案件名" localSheetId="14">#REF!</definedName>
    <definedName name="案件名" localSheetId="16">#REF!</definedName>
    <definedName name="案件名">#REF!</definedName>
    <definedName name="維持補修" localSheetId="10" hidden="1">#REF!</definedName>
    <definedName name="維持補修" localSheetId="11" hidden="1">#REF!</definedName>
    <definedName name="維持補修" localSheetId="12" hidden="1">#REF!</definedName>
    <definedName name="維持補修" localSheetId="13" hidden="1">#REF!</definedName>
    <definedName name="維持補修" localSheetId="14" hidden="1">#REF!</definedName>
    <definedName name="維持補修" localSheetId="16" hidden="1">#REF!</definedName>
    <definedName name="維持補修" localSheetId="19" hidden="1">#REF!</definedName>
    <definedName name="維持補修" hidden="1">#REF!</definedName>
    <definedName name="一般管理費率" localSheetId="13">#REF!</definedName>
    <definedName name="一般管理費率" localSheetId="14">#REF!</definedName>
    <definedName name="一般管理費率" localSheetId="16">#REF!</definedName>
    <definedName name="一般管理費率">#REF!</definedName>
    <definedName name="一般経費" localSheetId="14">#REF!</definedName>
    <definedName name="一般経費">#REF!</definedName>
    <definedName name="印刷1" localSheetId="13">#REF!</definedName>
    <definedName name="印刷1" localSheetId="14">#REF!</definedName>
    <definedName name="印刷1">#REF!</definedName>
    <definedName name="印刷2" localSheetId="13">#REF!</definedName>
    <definedName name="印刷2" localSheetId="14">#REF!</definedName>
    <definedName name="印刷2">#REF!</definedName>
    <definedName name="引当先" localSheetId="14">#REF!</definedName>
    <definedName name="引当先">#REF!</definedName>
    <definedName name="引当名" localSheetId="14">#REF!</definedName>
    <definedName name="引当名">#REF!</definedName>
    <definedName name="運転開始" localSheetId="14">#REF!</definedName>
    <definedName name="運転開始" localSheetId="16">#REF!</definedName>
    <definedName name="運転開始">#REF!</definedName>
    <definedName name="運転時間" localSheetId="13">#REF!</definedName>
    <definedName name="運転時間" localSheetId="14">#REF!</definedName>
    <definedName name="運転時間" localSheetId="16">#REF!</definedName>
    <definedName name="運転時間">#REF!</definedName>
    <definedName name="運転終了" localSheetId="14">#REF!</definedName>
    <definedName name="運転終了" localSheetId="16">#REF!</definedName>
    <definedName name="運転終了">#REF!</definedName>
    <definedName name="運転日数" localSheetId="13">#REF!</definedName>
    <definedName name="運転日数" localSheetId="14">#REF!</definedName>
    <definedName name="運転日数">#REF!</definedName>
    <definedName name="運転方法" localSheetId="13">#REF!</definedName>
    <definedName name="運転方法" localSheetId="14">#REF!</definedName>
    <definedName name="運転方法">#REF!</definedName>
    <definedName name="衛A1" localSheetId="13">#REF!</definedName>
    <definedName name="衛A1" localSheetId="14">#REF!</definedName>
    <definedName name="衛A1">#REF!</definedName>
    <definedName name="衛C" localSheetId="13">#REF!</definedName>
    <definedName name="衛C" localSheetId="14">#REF!</definedName>
    <definedName name="衛C">#REF!</definedName>
    <definedName name="衛D" localSheetId="13">#REF!</definedName>
    <definedName name="衛D" localSheetId="14">#REF!</definedName>
    <definedName name="衛D">#REF!</definedName>
    <definedName name="衛L" localSheetId="13">#REF!</definedName>
    <definedName name="衛L" localSheetId="14">#REF!</definedName>
    <definedName name="衛L">#REF!</definedName>
    <definedName name="衛O" localSheetId="13">#REF!</definedName>
    <definedName name="衛O" localSheetId="14">#REF!</definedName>
    <definedName name="衛O">#REF!</definedName>
    <definedName name="衛P" localSheetId="13">#REF!</definedName>
    <definedName name="衛P" localSheetId="14">#REF!</definedName>
    <definedName name="衛P">#REF!</definedName>
    <definedName name="衛引" localSheetId="13">#REF!</definedName>
    <definedName name="衛引" localSheetId="14">#REF!</definedName>
    <definedName name="衛引" localSheetId="16">#REF!</definedName>
    <definedName name="衛引">#REF!</definedName>
    <definedName name="衛運" localSheetId="13">#REF!</definedName>
    <definedName name="衛運" localSheetId="14">#REF!</definedName>
    <definedName name="衛運" localSheetId="16">#REF!</definedName>
    <definedName name="衛運">#REF!</definedName>
    <definedName name="衛工" localSheetId="13">#REF!</definedName>
    <definedName name="衛工" localSheetId="14">#REF!</definedName>
    <definedName name="衛工" localSheetId="16">#REF!</definedName>
    <definedName name="衛工">#REF!</definedName>
    <definedName name="衛材" localSheetId="13">#REF!</definedName>
    <definedName name="衛材" localSheetId="14">#REF!</definedName>
    <definedName name="衛材">#REF!</definedName>
    <definedName name="衛雑" localSheetId="13">#REF!</definedName>
    <definedName name="衛雑" localSheetId="14">#REF!</definedName>
    <definedName name="衛雑">#REF!</definedName>
    <definedName name="衛試" localSheetId="13">#REF!</definedName>
    <definedName name="衛試" localSheetId="14">#REF!</definedName>
    <definedName name="衛試">#REF!</definedName>
    <definedName name="衛消" localSheetId="13">#REF!</definedName>
    <definedName name="衛消" localSheetId="14">#REF!</definedName>
    <definedName name="衛消">#REF!</definedName>
    <definedName name="衛保" localSheetId="13">#REF!</definedName>
    <definedName name="衛保" localSheetId="14">#REF!</definedName>
    <definedName name="衛保">#REF!</definedName>
    <definedName name="衛桝" localSheetId="13">#REF!</definedName>
    <definedName name="衛桝" localSheetId="14">#REF!</definedName>
    <definedName name="衛桝">#REF!</definedName>
    <definedName name="衛斫" localSheetId="13">#REF!</definedName>
    <definedName name="衛斫" localSheetId="14">#REF!</definedName>
    <definedName name="衛斫">#REF!</definedName>
    <definedName name="画面1" localSheetId="13">#REF!</definedName>
    <definedName name="画面1" localSheetId="14">#REF!</definedName>
    <definedName name="画面1">#REF!</definedName>
    <definedName name="回数1" localSheetId="13">#REF!</definedName>
    <definedName name="回数1" localSheetId="14">#REF!</definedName>
    <definedName name="回数1">#REF!</definedName>
    <definedName name="回数10" localSheetId="13">#REF!</definedName>
    <definedName name="回数10" localSheetId="14">#REF!</definedName>
    <definedName name="回数10">#REF!</definedName>
    <definedName name="回数11" localSheetId="13">#REF!</definedName>
    <definedName name="回数11" localSheetId="14">#REF!</definedName>
    <definedName name="回数11">#REF!</definedName>
    <definedName name="回数2" localSheetId="13">#REF!</definedName>
    <definedName name="回数2" localSheetId="14">#REF!</definedName>
    <definedName name="回数2">#REF!</definedName>
    <definedName name="回数20" localSheetId="13">#REF!</definedName>
    <definedName name="回数20" localSheetId="14">#REF!</definedName>
    <definedName name="回数20">#REF!</definedName>
    <definedName name="回数21" localSheetId="13">#REF!</definedName>
    <definedName name="回数21" localSheetId="14">#REF!</definedName>
    <definedName name="回数21">#REF!</definedName>
    <definedName name="回数3" localSheetId="13">#REF!</definedName>
    <definedName name="回数3" localSheetId="14">#REF!</definedName>
    <definedName name="回数3">#REF!</definedName>
    <definedName name="回数30" localSheetId="13">#REF!</definedName>
    <definedName name="回数30" localSheetId="14">#REF!</definedName>
    <definedName name="回数30">#REF!</definedName>
    <definedName name="回数31" localSheetId="13">#REF!</definedName>
    <definedName name="回数31" localSheetId="14">#REF!</definedName>
    <definedName name="回数31">#REF!</definedName>
    <definedName name="回数4" localSheetId="13">#REF!</definedName>
    <definedName name="回数4" localSheetId="14">#REF!</definedName>
    <definedName name="回数4">#REF!</definedName>
    <definedName name="撹拌機数量" localSheetId="14">#REF!</definedName>
    <definedName name="撹拌機数量">#REF!</definedName>
    <definedName name="撹拌機数量_3" localSheetId="14">#REF!</definedName>
    <definedName name="撹拌機数量_3">#REF!</definedName>
    <definedName name="掛率" localSheetId="13">#REF!</definedName>
    <definedName name="掛率" localSheetId="14">#REF!</definedName>
    <definedName name="掛率" localSheetId="16">#REF!</definedName>
    <definedName name="掛率">#REF!</definedName>
    <definedName name="感度分析" localSheetId="14">#REF!</definedName>
    <definedName name="感度分析">#REF!</definedName>
    <definedName name="基準データ" localSheetId="14">#REF!</definedName>
    <definedName name="基準データ">#REF!</definedName>
    <definedName name="基準データ１" localSheetId="14">#REF!</definedName>
    <definedName name="基準データ１">#REF!</definedName>
    <definedName name="基準データ２" localSheetId="14">#REF!</definedName>
    <definedName name="基準データ２">#REF!</definedName>
    <definedName name="機械減価償却期間" localSheetId="13">#REF!</definedName>
    <definedName name="機械減価償却期間" localSheetId="14">#REF!</definedName>
    <definedName name="機械減価償却期間" localSheetId="16">#REF!</definedName>
    <definedName name="機械減価償却期間">#REF!</definedName>
    <definedName name="機械残存価格率" localSheetId="13">#REF!</definedName>
    <definedName name="機械残存価格率" localSheetId="14">#REF!</definedName>
    <definedName name="機械残存価格率" localSheetId="16">#REF!</definedName>
    <definedName name="機械残存価格率">#REF!</definedName>
    <definedName name="機械設備額" localSheetId="13">#REF!</definedName>
    <definedName name="機械設備額" localSheetId="14">#REF!</definedName>
    <definedName name="機械設備額" localSheetId="16">#REF!</definedName>
    <definedName name="機械設備額">#REF!</definedName>
    <definedName name="機械設備割合" localSheetId="13">#REF!</definedName>
    <definedName name="機械設備割合" localSheetId="14">#REF!</definedName>
    <definedName name="機械設備割合">#REF!</definedName>
    <definedName name="機器リスト" localSheetId="5">#REF!</definedName>
    <definedName name="機器リスト" localSheetId="13">#REF!</definedName>
    <definedName name="機器リスト" localSheetId="14">#REF!</definedName>
    <definedName name="機器リスト">#REF!</definedName>
    <definedName name="客先" localSheetId="14">#REF!</definedName>
    <definedName name="客先">#REF!</definedName>
    <definedName name="吸込fan出力" localSheetId="14">#REF!</definedName>
    <definedName name="吸込fan出力">#REF!</definedName>
    <definedName name="吸込fan数量" localSheetId="14">#REF!</definedName>
    <definedName name="吸込fan数量">#REF!</definedName>
    <definedName name="吸込みfan" localSheetId="14">#REF!</definedName>
    <definedName name="吸込みfan">#REF!</definedName>
    <definedName name="吸収塔循環pump" localSheetId="14">#REF!</definedName>
    <definedName name="吸収塔循環pump">#REF!</definedName>
    <definedName name="吸収塔循環pump常用数量" localSheetId="14">#REF!</definedName>
    <definedName name="吸収塔循環pump常用数量">#REF!</definedName>
    <definedName name="吸収塔循環pump予備数量" localSheetId="14">#REF!</definedName>
    <definedName name="吸収塔循環pump予備数量">#REF!</definedName>
    <definedName name="急冷塔循環pump" localSheetId="14">#REF!</definedName>
    <definedName name="急冷塔循環pump">#REF!</definedName>
    <definedName name="急冷塔循環pump常用数量" localSheetId="14">#REF!</definedName>
    <definedName name="急冷塔循環pump常用数量">#REF!</definedName>
    <definedName name="急冷塔循環pump予備数量" localSheetId="14">#REF!</definedName>
    <definedName name="急冷塔循環pump予備数量">#REF!</definedName>
    <definedName name="供給機数量" localSheetId="14">#REF!</definedName>
    <definedName name="供給機数量">#REF!</definedName>
    <definedName name="供給機数量_2" localSheetId="14">#REF!</definedName>
    <definedName name="供給機数量_2">#REF!</definedName>
    <definedName name="供給機数量_3" localSheetId="14">#REF!</definedName>
    <definedName name="供給機数量_3">#REF!</definedName>
    <definedName name="金抜き内訳" localSheetId="13">#REF!</definedName>
    <definedName name="金抜き内訳" localSheetId="14">#REF!</definedName>
    <definedName name="金抜き内訳" localSheetId="16">#REF!</definedName>
    <definedName name="金抜き内訳">#REF!</definedName>
    <definedName name="金利見直期間" localSheetId="14">#REF!</definedName>
    <definedName name="金利見直期間" localSheetId="16">#REF!</definedName>
    <definedName name="金利見直期間">#REF!</definedName>
    <definedName name="空C" localSheetId="13">#REF!</definedName>
    <definedName name="空C" localSheetId="14">#REF!</definedName>
    <definedName name="空C" localSheetId="16">#REF!</definedName>
    <definedName name="空C">#REF!</definedName>
    <definedName name="空D" localSheetId="13">#REF!</definedName>
    <definedName name="空D" localSheetId="14">#REF!</definedName>
    <definedName name="空D" localSheetId="16">#REF!</definedName>
    <definedName name="空D">#REF!</definedName>
    <definedName name="空L" localSheetId="13">#REF!</definedName>
    <definedName name="空L" localSheetId="14">#REF!</definedName>
    <definedName name="空L">#REF!</definedName>
    <definedName name="空O" localSheetId="13">#REF!</definedName>
    <definedName name="空O" localSheetId="14">#REF!</definedName>
    <definedName name="空O">#REF!</definedName>
    <definedName name="空P" localSheetId="13">#REF!</definedName>
    <definedName name="空P" localSheetId="14">#REF!</definedName>
    <definedName name="空P">#REF!</definedName>
    <definedName name="経費" localSheetId="9">#REF!</definedName>
    <definedName name="経費" localSheetId="5">#REF!</definedName>
    <definedName name="経費" localSheetId="13">#REF!</definedName>
    <definedName name="経費" localSheetId="14">#REF!</definedName>
    <definedName name="経費" localSheetId="16">#REF!</definedName>
    <definedName name="経費">#REF!</definedName>
    <definedName name="計算" localSheetId="5">#REF!</definedName>
    <definedName name="計算" localSheetId="10">#REF!</definedName>
    <definedName name="計算" localSheetId="11">#REF!</definedName>
    <definedName name="計算" localSheetId="12">#REF!</definedName>
    <definedName name="計算" localSheetId="13">#REF!</definedName>
    <definedName name="計算" localSheetId="14">#REF!</definedName>
    <definedName name="計算" localSheetId="19">#REF!</definedName>
    <definedName name="計算" localSheetId="25">#REF!</definedName>
    <definedName name="計算">#REF!</definedName>
    <definedName name="計算条件" localSheetId="5">#REF!</definedName>
    <definedName name="計算条件" localSheetId="10">#REF!</definedName>
    <definedName name="計算条件" localSheetId="11">#REF!</definedName>
    <definedName name="計算条件" localSheetId="12">#REF!</definedName>
    <definedName name="計算条件" localSheetId="13">#REF!</definedName>
    <definedName name="計算条件" localSheetId="14">#REF!</definedName>
    <definedName name="計算条件" localSheetId="19">#REF!</definedName>
    <definedName name="計算条件" localSheetId="25">#REF!</definedName>
    <definedName name="計算条件">#REF!</definedName>
    <definedName name="検索範囲" localSheetId="13">#REF!</definedName>
    <definedName name="検索範囲" localSheetId="14">#REF!</definedName>
    <definedName name="検索範囲" localSheetId="16">#REF!</definedName>
    <definedName name="検索範囲">#REF!</definedName>
    <definedName name="見積表紙" localSheetId="9" hidden="1">#REF!</definedName>
    <definedName name="見積表紙" localSheetId="13" hidden="1">#REF!</definedName>
    <definedName name="見積表紙" localSheetId="14" hidden="1">#REF!</definedName>
    <definedName name="見積表紙" hidden="1">#REF!</definedName>
    <definedName name="原価別総括表" localSheetId="13" hidden="1">#REF!</definedName>
    <definedName name="原価別総括表" localSheetId="14" hidden="1">#REF!</definedName>
    <definedName name="原価別総括表" hidden="1">#REF!</definedName>
    <definedName name="現場管理費率" localSheetId="13">#REF!</definedName>
    <definedName name="現場管理費率" localSheetId="14">#REF!</definedName>
    <definedName name="現場管理費率" localSheetId="16">#REF!</definedName>
    <definedName name="現場管理費率">#REF!</definedName>
    <definedName name="固定資産税率" localSheetId="13">#REF!</definedName>
    <definedName name="固定資産税率" localSheetId="14">#REF!</definedName>
    <definedName name="固定資産税率" localSheetId="16">#REF!</definedName>
    <definedName name="固定資産税率">#REF!</definedName>
    <definedName name="固定資産評価率" localSheetId="13">#REF!</definedName>
    <definedName name="固定資産評価率" localSheetId="14">#REF!</definedName>
    <definedName name="固定資産評価率" localSheetId="16">#REF!</definedName>
    <definedName name="固定資産評価率">#REF!</definedName>
    <definedName name="固定費算出" localSheetId="13">#REF!</definedName>
    <definedName name="固定費算出" localSheetId="14">#REF!</definedName>
    <definedName name="固定費算出">#REF!</definedName>
    <definedName name="交付税措置_PFI" localSheetId="14">#REF!</definedName>
    <definedName name="交付税措置_PFI">#REF!</definedName>
    <definedName name="交付税措置_PSC" localSheetId="14">#REF!</definedName>
    <definedName name="交付税措置_PSC">#REF!</definedName>
    <definedName name="公租公課等" localSheetId="14">#REF!</definedName>
    <definedName name="公租公課等">#REF!</definedName>
    <definedName name="公認会計士費" localSheetId="14">#REF!</definedName>
    <definedName name="公認会計士費" localSheetId="16">#REF!</definedName>
    <definedName name="公認会計士費">#REF!</definedName>
    <definedName name="査定" localSheetId="5">#REF!</definedName>
    <definedName name="査定" localSheetId="10">#REF!</definedName>
    <definedName name="査定" localSheetId="11">#REF!</definedName>
    <definedName name="査定" localSheetId="12">#REF!</definedName>
    <definedName name="査定" localSheetId="13">#REF!</definedName>
    <definedName name="査定" localSheetId="14">#REF!</definedName>
    <definedName name="査定" localSheetId="16">#REF!</definedName>
    <definedName name="査定" localSheetId="19">#REF!</definedName>
    <definedName name="査定">#REF!</definedName>
    <definedName name="債務保証費率" localSheetId="13">#REF!</definedName>
    <definedName name="債務保証費率" localSheetId="14">#REF!</definedName>
    <definedName name="債務保証費率" localSheetId="16">#REF!</definedName>
    <definedName name="債務保証費率">#REF!</definedName>
    <definedName name="最終年度運転期間" localSheetId="14">#REF!</definedName>
    <definedName name="最終年度運転期間">#REF!</definedName>
    <definedName name="最終頁" localSheetId="13">#REF!</definedName>
    <definedName name="最終頁" localSheetId="14">#REF!</definedName>
    <definedName name="最終頁">#REF!</definedName>
    <definedName name="最終頁の数字" localSheetId="13">#REF!</definedName>
    <definedName name="最終頁の数字" localSheetId="14">#REF!</definedName>
    <definedName name="最終頁の数字">#REF!</definedName>
    <definedName name="最終頁算出" localSheetId="13">#REF!</definedName>
    <definedName name="最終頁算出" localSheetId="14">#REF!</definedName>
    <definedName name="最終頁算出">#REF!</definedName>
    <definedName name="最終頁表示" localSheetId="13">#REF!</definedName>
    <definedName name="最終頁表示" localSheetId="14">#REF!</definedName>
    <definedName name="最終頁表示">#REF!</definedName>
    <definedName name="最大発電能力" localSheetId="13">#REF!</definedName>
    <definedName name="最大発電能力" localSheetId="14">#REF!</definedName>
    <definedName name="最大発電能力" localSheetId="16">#REF!</definedName>
    <definedName name="最大発電能力">#REF!</definedName>
    <definedName name="最低現預金" localSheetId="13">#REF!</definedName>
    <definedName name="最低現預金" localSheetId="14">#REF!</definedName>
    <definedName name="最低現預金" localSheetId="16">#REF!</definedName>
    <definedName name="最低現預金">#REF!</definedName>
    <definedName name="作成日" localSheetId="13">#REF!</definedName>
    <definedName name="作成日" localSheetId="14">#REF!</definedName>
    <definedName name="作成日" localSheetId="16">#REF!</definedName>
    <definedName name="作成日">#REF!</definedName>
    <definedName name="産廃単価" localSheetId="13">#REF!</definedName>
    <definedName name="産廃単価" localSheetId="14">#REF!</definedName>
    <definedName name="産廃単価">#REF!</definedName>
    <definedName name="残り記号_\M" localSheetId="13">#REF!</definedName>
    <definedName name="残り記号_\M" localSheetId="14">#REF!</definedName>
    <definedName name="残り記号_\M">#REF!</definedName>
    <definedName name="仕様書" localSheetId="13">#REF!</definedName>
    <definedName name="仕様書" localSheetId="14">#REF!</definedName>
    <definedName name="仕様書" localSheetId="16">#REF!</definedName>
    <definedName name="仕様書">#REF!</definedName>
    <definedName name="市中借入金利率" localSheetId="14">#REF!</definedName>
    <definedName name="市中借入金利率">#REF!</definedName>
    <definedName name="指定頁検索" localSheetId="13">#REF!</definedName>
    <definedName name="指定頁検索" localSheetId="14">#REF!</definedName>
    <definedName name="指定頁検索" localSheetId="16">#REF!</definedName>
    <definedName name="指定頁検索">#REF!</definedName>
    <definedName name="施設規模" localSheetId="13">#REF!</definedName>
    <definedName name="施設規模" localSheetId="14">#REF!</definedName>
    <definedName name="施設規模" localSheetId="16">#REF!</definedName>
    <definedName name="施設規模">#REF!</definedName>
    <definedName name="施設分類" localSheetId="5">#REF!</definedName>
    <definedName name="施設分類" localSheetId="10">#REF!</definedName>
    <definedName name="施設分類" localSheetId="11">#REF!</definedName>
    <definedName name="施設分類" localSheetId="12">#REF!</definedName>
    <definedName name="施設分類" localSheetId="13">#REF!</definedName>
    <definedName name="施設分類" localSheetId="14">#REF!</definedName>
    <definedName name="施設分類" localSheetId="16">#REF!</definedName>
    <definedName name="施設分類" localSheetId="19">#REF!</definedName>
    <definedName name="施設分類" localSheetId="25">#REF!</definedName>
    <definedName name="施設分類">#REF!</definedName>
    <definedName name="資産" localSheetId="14">#REF!</definedName>
    <definedName name="資産">#REF!</definedName>
    <definedName name="資本" localSheetId="14">#REF!</definedName>
    <definedName name="資本">#REF!</definedName>
    <definedName name="資本金" localSheetId="13">#REF!</definedName>
    <definedName name="資本金" localSheetId="14">#REF!</definedName>
    <definedName name="資本金" localSheetId="16">#REF!</definedName>
    <definedName name="資本金">#REF!</definedName>
    <definedName name="実際リターン" localSheetId="13">#REF!</definedName>
    <definedName name="実際リターン" localSheetId="14">#REF!</definedName>
    <definedName name="実際リターン" localSheetId="16">#REF!</definedName>
    <definedName name="実際リターン">#REF!</definedName>
    <definedName name="実績" localSheetId="13">#REF!</definedName>
    <definedName name="実績" localSheetId="14">#REF!</definedName>
    <definedName name="実績" localSheetId="16">#REF!</definedName>
    <definedName name="実績">#REF!</definedName>
    <definedName name="実績表" localSheetId="13">#REF!</definedName>
    <definedName name="実績表" localSheetId="14">#REF!</definedName>
    <definedName name="実績表">#REF!</definedName>
    <definedName name="社員人件費" localSheetId="14">#REF!</definedName>
    <definedName name="社員人件費">#REF!</definedName>
    <definedName name="受入開始年" localSheetId="13">#REF!</definedName>
    <definedName name="受入開始年" localSheetId="14">#REF!</definedName>
    <definedName name="受入開始年">#REF!</definedName>
    <definedName name="受入量" localSheetId="13">#REF!</definedName>
    <definedName name="受入量" localSheetId="14">#REF!</definedName>
    <definedName name="受入量">#REF!</definedName>
    <definedName name="修繕費" localSheetId="14">#REF!</definedName>
    <definedName name="修繕費">#REF!</definedName>
    <definedName name="終了" localSheetId="13">#REF!</definedName>
    <definedName name="終了" localSheetId="14">#REF!</definedName>
    <definedName name="終了" localSheetId="16">#REF!</definedName>
    <definedName name="終了">#REF!</definedName>
    <definedName name="集計" localSheetId="5">#REF!</definedName>
    <definedName name="集計" localSheetId="10">#REF!</definedName>
    <definedName name="集計" localSheetId="11">#REF!</definedName>
    <definedName name="集計" localSheetId="12">#REF!</definedName>
    <definedName name="集計" localSheetId="13">#REF!</definedName>
    <definedName name="集計" localSheetId="14">#REF!</definedName>
    <definedName name="集計" localSheetId="16">#REF!</definedName>
    <definedName name="集計" localSheetId="19">#REF!</definedName>
    <definedName name="集計" localSheetId="25">#REF!</definedName>
    <definedName name="集計">#REF!</definedName>
    <definedName name="従業員数" localSheetId="13">#REF!</definedName>
    <definedName name="従業員数" localSheetId="14">#REF!</definedName>
    <definedName name="従業員数" localSheetId="16">#REF!</definedName>
    <definedName name="従業員数">#REF!</definedName>
    <definedName name="重複" localSheetId="10" hidden="1">[1]総括表!#REF!</definedName>
    <definedName name="重複" localSheetId="11" hidden="1">[1]総括表!#REF!</definedName>
    <definedName name="重複" localSheetId="12" hidden="1">[1]総括表!#REF!</definedName>
    <definedName name="重複" localSheetId="13" hidden="1">[1]総括表!#REF!</definedName>
    <definedName name="重複" localSheetId="14" hidden="1">[1]総括表!#REF!</definedName>
    <definedName name="重複" localSheetId="16" hidden="1">[1]総括表!#REF!</definedName>
    <definedName name="重複" localSheetId="19" hidden="1">[1]総括表!#REF!</definedName>
    <definedName name="重複" hidden="1">[1]総括表!#REF!</definedName>
    <definedName name="重要度区分" localSheetId="5">#REF!</definedName>
    <definedName name="重要度区分" localSheetId="14">#REF!</definedName>
    <definedName name="重要度区分">#REF!</definedName>
    <definedName name="処理1" localSheetId="13">#REF!</definedName>
    <definedName name="処理1" localSheetId="14">#REF!</definedName>
    <definedName name="処理1" localSheetId="16">#REF!</definedName>
    <definedName name="処理1">#REF!</definedName>
    <definedName name="処理10" localSheetId="13">#REF!</definedName>
    <definedName name="処理10" localSheetId="14">#REF!</definedName>
    <definedName name="処理10" localSheetId="16">#REF!</definedName>
    <definedName name="処理10">#REF!</definedName>
    <definedName name="処理2" localSheetId="13">#REF!</definedName>
    <definedName name="処理2" localSheetId="14">#REF!</definedName>
    <definedName name="処理2" localSheetId="16">#REF!</definedName>
    <definedName name="処理2">#REF!</definedName>
    <definedName name="処理20" localSheetId="13">#REF!</definedName>
    <definedName name="処理20" localSheetId="14">#REF!</definedName>
    <definedName name="処理20" localSheetId="16">#REF!</definedName>
    <definedName name="処理20">#REF!</definedName>
    <definedName name="処理3" localSheetId="13">#REF!</definedName>
    <definedName name="処理3" localSheetId="14">#REF!</definedName>
    <definedName name="処理3">#REF!</definedName>
    <definedName name="処理30" localSheetId="13">#REF!</definedName>
    <definedName name="処理30" localSheetId="14">#REF!</definedName>
    <definedName name="処理30">#REF!</definedName>
    <definedName name="処理4" localSheetId="13">#REF!</definedName>
    <definedName name="処理4" localSheetId="14">#REF!</definedName>
    <definedName name="処理4">#REF!</definedName>
    <definedName name="処理40" localSheetId="13">#REF!</definedName>
    <definedName name="処理40" localSheetId="14">#REF!</definedName>
    <definedName name="処理40">#REF!</definedName>
    <definedName name="処理41" localSheetId="13">#REF!</definedName>
    <definedName name="処理41" localSheetId="14">#REF!</definedName>
    <definedName name="処理41">#REF!</definedName>
    <definedName name="処理42">#N/A</definedName>
    <definedName name="処理50" localSheetId="13">#REF!</definedName>
    <definedName name="処理50" localSheetId="14">#REF!</definedName>
    <definedName name="処理50">#REF!</definedName>
    <definedName name="処理51" localSheetId="13">#REF!</definedName>
    <definedName name="処理51" localSheetId="14">#REF!</definedName>
    <definedName name="処理51">#REF!</definedName>
    <definedName name="処理A" localSheetId="13">#REF!</definedName>
    <definedName name="処理A" localSheetId="14">#REF!</definedName>
    <definedName name="処理A">#REF!</definedName>
    <definedName name="処理フロー2" localSheetId="13">#REF!</definedName>
    <definedName name="処理フロー2" localSheetId="14">#REF!</definedName>
    <definedName name="処理フロー2" localSheetId="16">#REF!</definedName>
    <definedName name="処理フロー2">#REF!</definedName>
    <definedName name="処理委託売上高" localSheetId="14">#REF!</definedName>
    <definedName name="処理委託売上高" localSheetId="16">#REF!</definedName>
    <definedName name="処理委託売上高">#REF!</definedName>
    <definedName name="処理能力" localSheetId="13">#REF!</definedName>
    <definedName name="処理能力" localSheetId="14">#REF!</definedName>
    <definedName name="処理能力" localSheetId="16">#REF!</definedName>
    <definedName name="処理能力">#REF!</definedName>
    <definedName name="処理費感度分析" localSheetId="14">#REF!</definedName>
    <definedName name="処理費感度分析">#REF!</definedName>
    <definedName name="初回元本額" localSheetId="13">#REF!</definedName>
    <definedName name="初回元本額" localSheetId="14">#REF!</definedName>
    <definedName name="初回元本額" localSheetId="16">#REF!</definedName>
    <definedName name="初回元本額">#REF!</definedName>
    <definedName name="初回元利額" localSheetId="13">#REF!</definedName>
    <definedName name="初回元利額" localSheetId="14">#REF!</definedName>
    <definedName name="初回元利額" localSheetId="16">#REF!</definedName>
    <definedName name="初回元利額">#REF!</definedName>
    <definedName name="初期F計算額" localSheetId="14">#REF!</definedName>
    <definedName name="初期F計算額">#REF!</definedName>
    <definedName name="初期F手入力額" localSheetId="14">#REF!</definedName>
    <definedName name="初期F手入力額">#REF!</definedName>
    <definedName name="初期投資計算額" localSheetId="14">#REF!</definedName>
    <definedName name="初期投資計算額">#REF!</definedName>
    <definedName name="初期投資支出計算額" localSheetId="14">#REF!</definedName>
    <definedName name="初期投資支出計算額">#REF!</definedName>
    <definedName name="初期投資支出手入力" localSheetId="14">#REF!</definedName>
    <definedName name="初期投資支出手入力">#REF!</definedName>
    <definedName name="初期投資手入力" localSheetId="14">#REF!</definedName>
    <definedName name="初期投資手入力">#REF!</definedName>
    <definedName name="初年度稼動期間" localSheetId="14">#REF!</definedName>
    <definedName name="初年度稼動期間" localSheetId="16">#REF!</definedName>
    <definedName name="初年度稼動期間">#REF!</definedName>
    <definedName name="初年度最低現預金" localSheetId="13">#REF!</definedName>
    <definedName name="初年度最低現預金" localSheetId="14">#REF!</definedName>
    <definedName name="初年度最低現預金" localSheetId="16">#REF!</definedName>
    <definedName name="初年度最低現預金">#REF!</definedName>
    <definedName name="諸経費" localSheetId="13">#REF!</definedName>
    <definedName name="諸経費" localSheetId="14">#REF!</definedName>
    <definedName name="諸経費" localSheetId="16">#REF!</definedName>
    <definedName name="諸経費">#REF!</definedName>
    <definedName name="助剤1" localSheetId="14">#REF!</definedName>
    <definedName name="助剤1">#REF!</definedName>
    <definedName name="助剤BA数量" localSheetId="14">#REF!</definedName>
    <definedName name="助剤BA数量">#REF!</definedName>
    <definedName name="除湿機" localSheetId="14">#REF!</definedName>
    <definedName name="除湿機">#REF!</definedName>
    <definedName name="除湿機出力" localSheetId="14">#REF!</definedName>
    <definedName name="除湿機出力">#REF!</definedName>
    <definedName name="小数点" localSheetId="13">#REF!</definedName>
    <definedName name="小数点" localSheetId="14">#REF!</definedName>
    <definedName name="小数点" localSheetId="16">#REF!</definedName>
    <definedName name="小数点">#REF!</definedName>
    <definedName name="消石灰BA数量" localSheetId="14">#REF!</definedName>
    <definedName name="消石灰BA数量">#REF!</definedName>
    <definedName name="焼却灰処理単価" localSheetId="13">#REF!</definedName>
    <definedName name="焼却灰処理単価" localSheetId="14">#REF!</definedName>
    <definedName name="焼却灰処理単価" localSheetId="16">#REF!</definedName>
    <definedName name="焼却灰処理単価">#REF!</definedName>
    <definedName name="焼却灰処理量" localSheetId="13">#REF!</definedName>
    <definedName name="焼却灰処理量" localSheetId="14">#REF!</definedName>
    <definedName name="焼却灰処理量" localSheetId="16">#REF!</definedName>
    <definedName name="焼却灰処理量">#REF!</definedName>
    <definedName name="焼却能力" localSheetId="13">#REF!</definedName>
    <definedName name="焼却能力" localSheetId="14">#REF!</definedName>
    <definedName name="焼却能力" localSheetId="16">#REF!</definedName>
    <definedName name="焼却能力">#REF!</definedName>
    <definedName name="上野" localSheetId="10" hidden="1">#REF!</definedName>
    <definedName name="上野" localSheetId="11" hidden="1">#REF!</definedName>
    <definedName name="上野" localSheetId="12" hidden="1">#REF!</definedName>
    <definedName name="上野" localSheetId="13" hidden="1">#REF!</definedName>
    <definedName name="上野" localSheetId="14" hidden="1">#REF!</definedName>
    <definedName name="上野" localSheetId="19" hidden="1">#REF!</definedName>
    <definedName name="上野" hidden="1">#REF!</definedName>
    <definedName name="蒸気自家消費量" localSheetId="13">#REF!</definedName>
    <definedName name="蒸気自家消費量" localSheetId="14">#REF!</definedName>
    <definedName name="蒸気自家消費量">#REF!</definedName>
    <definedName name="蒸気単価" localSheetId="13">#REF!</definedName>
    <definedName name="蒸気単価" localSheetId="14">#REF!</definedName>
    <definedName name="蒸気単価">#REF!</definedName>
    <definedName name="蒸気発生量" localSheetId="13">#REF!</definedName>
    <definedName name="蒸気発生量" localSheetId="14">#REF!</definedName>
    <definedName name="蒸気発生量">#REF!</definedName>
    <definedName name="蒸気販売量" localSheetId="13">#REF!</definedName>
    <definedName name="蒸気販売量" localSheetId="14">#REF!</definedName>
    <definedName name="蒸気販売量">#REF!</definedName>
    <definedName name="新日鉄" localSheetId="13">#REF!</definedName>
    <definedName name="新日鉄" localSheetId="14">#REF!</definedName>
    <definedName name="新日鉄">#REF!</definedName>
    <definedName name="人件費単価" localSheetId="13">#REF!</definedName>
    <definedName name="人件費単価" localSheetId="14">#REF!</definedName>
    <definedName name="人件費単価">#REF!</definedName>
    <definedName name="人口の実績と予測" localSheetId="13">#REF!</definedName>
    <definedName name="人口の実績と予測" localSheetId="14">#REF!</definedName>
    <definedName name="人口の実績と予測">#REF!</definedName>
    <definedName name="図版" localSheetId="5">#REF!</definedName>
    <definedName name="図版" localSheetId="10">#REF!</definedName>
    <definedName name="図版" localSheetId="11">#REF!</definedName>
    <definedName name="図版" localSheetId="12">#REF!</definedName>
    <definedName name="図版" localSheetId="13">#REF!</definedName>
    <definedName name="図版" localSheetId="14">#REF!</definedName>
    <definedName name="図版" localSheetId="19">#REF!</definedName>
    <definedName name="図版">#REF!</definedName>
    <definedName name="数字入力" localSheetId="13">#REF!</definedName>
    <definedName name="数字入力" localSheetId="14">#REF!</definedName>
    <definedName name="数字入力">#REF!</definedName>
    <definedName name="世帯数" localSheetId="9">#REF!</definedName>
    <definedName name="世帯数" localSheetId="5">#REF!</definedName>
    <definedName name="世帯数" localSheetId="13">#REF!</definedName>
    <definedName name="世帯数" localSheetId="14">#REF!</definedName>
    <definedName name="世帯数" localSheetId="16">#REF!</definedName>
    <definedName name="世帯数" localSheetId="19">#REF!</definedName>
    <definedName name="世帯数">#REF!</definedName>
    <definedName name="制度融資割合" localSheetId="13">#REF!</definedName>
    <definedName name="制度融資割合" localSheetId="14">#REF!</definedName>
    <definedName name="制度融資割合" localSheetId="16">#REF!</definedName>
    <definedName name="制度融資割合">#REF!</definedName>
    <definedName name="制度融資金額" localSheetId="13">#REF!</definedName>
    <definedName name="制度融資金額" localSheetId="14">#REF!</definedName>
    <definedName name="制度融資金額" localSheetId="16">#REF!</definedName>
    <definedName name="制度融資金額">#REF!</definedName>
    <definedName name="制度融資金利" localSheetId="13">#REF!</definedName>
    <definedName name="制度融資金利" localSheetId="14">#REF!</definedName>
    <definedName name="制度融資金利">#REF!</definedName>
    <definedName name="制度融資返済期間" localSheetId="13">#REF!</definedName>
    <definedName name="制度融資返済期間" localSheetId="14">#REF!</definedName>
    <definedName name="制度融資返済期間">#REF!</definedName>
    <definedName name="政府系借入金利率" localSheetId="14">#REF!</definedName>
    <definedName name="政府系借入金利率">#REF!</definedName>
    <definedName name="西葛西３丁目マンション管理業務仕様書" localSheetId="13">#REF!</definedName>
    <definedName name="西葛西３丁目マンション管理業務仕様書" localSheetId="14">#REF!</definedName>
    <definedName name="西葛西３丁目マンション管理業務仕様書" localSheetId="16">#REF!</definedName>
    <definedName name="西葛西３丁目マンション管理業務仕様書">#REF!</definedName>
    <definedName name="設定項目1">#N/A</definedName>
    <definedName name="先頭頁" localSheetId="13">#REF!</definedName>
    <definedName name="先頭頁" localSheetId="14">#REF!</definedName>
    <definedName name="先頭頁" localSheetId="16">#REF!</definedName>
    <definedName name="先頭頁">#REF!</definedName>
    <definedName name="想定OM" localSheetId="13">#REF!</definedName>
    <definedName name="想定OM" localSheetId="14">#REF!</definedName>
    <definedName name="想定OM" localSheetId="16">#REF!</definedName>
    <definedName name="想定OM">#REF!</definedName>
    <definedName name="想定リターン" localSheetId="13">#REF!</definedName>
    <definedName name="想定リターン" localSheetId="14">#REF!</definedName>
    <definedName name="想定リターン" localSheetId="16">#REF!</definedName>
    <definedName name="想定リターン">#REF!</definedName>
    <definedName name="想定最低現預金" localSheetId="13">#REF!</definedName>
    <definedName name="想定最低現預金" localSheetId="14">#REF!</definedName>
    <definedName name="想定最低現預金" localSheetId="16">#REF!</definedName>
    <definedName name="想定最低現預金">#REF!</definedName>
    <definedName name="想定初年度最低現預金" localSheetId="13">#REF!</definedName>
    <definedName name="想定初年度最低現預金" localSheetId="14">#REF!</definedName>
    <definedName name="想定初年度最低現預金">#REF!</definedName>
    <definedName name="操業費用" localSheetId="14">#REF!</definedName>
    <definedName name="操業費用">#REF!</definedName>
    <definedName name="総事業費" localSheetId="13">#REF!</definedName>
    <definedName name="総事業費" localSheetId="14">#REF!</definedName>
    <definedName name="総事業費">#REF!</definedName>
    <definedName name="損益計算書" localSheetId="14">#REF!</definedName>
    <definedName name="損益計算書">#REF!</definedName>
    <definedName name="貸借対照表" localSheetId="14">#REF!</definedName>
    <definedName name="貸借対照表">#REF!</definedName>
    <definedName name="短期借入金金利" localSheetId="13">#REF!</definedName>
    <definedName name="短期借入金金利" localSheetId="14">#REF!</definedName>
    <definedName name="短期借入金金利" localSheetId="16">#REF!</definedName>
    <definedName name="短期借入金金利">#REF!</definedName>
    <definedName name="端" localSheetId="14">#REF!</definedName>
    <definedName name="端">#REF!</definedName>
    <definedName name="端数" localSheetId="13">#REF!</definedName>
    <definedName name="端数" localSheetId="14">#REF!</definedName>
    <definedName name="端数" localSheetId="16">#REF!</definedName>
    <definedName name="端数">#REF!</definedName>
    <definedName name="地方債" localSheetId="14">#REF!</definedName>
    <definedName name="地方債">#REF!</definedName>
    <definedName name="置換頁" localSheetId="13">#REF!</definedName>
    <definedName name="置換頁" localSheetId="14">#REF!</definedName>
    <definedName name="置換頁" localSheetId="16">#REF!</definedName>
    <definedName name="置換頁">#REF!</definedName>
    <definedName name="中吹" localSheetId="13" hidden="1">#REF!</definedName>
    <definedName name="中吹" localSheetId="14" hidden="1">#REF!</definedName>
    <definedName name="中吹" localSheetId="16" hidden="1">#REF!</definedName>
    <definedName name="中吹" localSheetId="19" hidden="1">#REF!</definedName>
    <definedName name="中吹" hidden="1">#REF!</definedName>
    <definedName name="停止時ヒータ" localSheetId="14">#REF!</definedName>
    <definedName name="停止時ヒータ">#REF!</definedName>
    <definedName name="停止時ヒータ数量" localSheetId="14">#REF!</definedName>
    <definedName name="停止時ヒータ数量">#REF!</definedName>
    <definedName name="定量フィーダ" localSheetId="14">#REF!</definedName>
    <definedName name="定量フィーダ">#REF!</definedName>
    <definedName name="電気基本料金" localSheetId="13">#REF!</definedName>
    <definedName name="電気基本料金" localSheetId="14">#REF!</definedName>
    <definedName name="電気基本料金" localSheetId="16">#REF!</definedName>
    <definedName name="電気基本料金">#REF!</definedName>
    <definedName name="電気使用料金" localSheetId="13">#REF!</definedName>
    <definedName name="電気使用料金" localSheetId="14">#REF!</definedName>
    <definedName name="電気使用料金" localSheetId="16">#REF!</definedName>
    <definedName name="電気使用料金">#REF!</definedName>
    <definedName name="電気保安" localSheetId="13">#REF!</definedName>
    <definedName name="電気保安" localSheetId="14">#REF!</definedName>
    <definedName name="電気保安" localSheetId="16">#REF!</definedName>
    <definedName name="電気保安">#REF!</definedName>
    <definedName name="電気保安管理" localSheetId="14">#REF!</definedName>
    <definedName name="電気保安管理">#REF!</definedName>
    <definedName name="電源電圧" localSheetId="14">#REF!</definedName>
    <definedName name="電源電圧">#REF!</definedName>
    <definedName name="土建減価償却期間" localSheetId="13">#REF!</definedName>
    <definedName name="土建減価償却期間" localSheetId="14">#REF!</definedName>
    <definedName name="土建減価償却期間" localSheetId="16">#REF!</definedName>
    <definedName name="土建減価償却期間">#REF!</definedName>
    <definedName name="土建工事割合" localSheetId="13">#REF!</definedName>
    <definedName name="土建工事割合" localSheetId="14">#REF!</definedName>
    <definedName name="土建工事割合" localSheetId="16">#REF!</definedName>
    <definedName name="土建工事割合">#REF!</definedName>
    <definedName name="土建工事金額" localSheetId="13">#REF!</definedName>
    <definedName name="土建工事金額" localSheetId="14">#REF!</definedName>
    <definedName name="土建工事金額" localSheetId="16">#REF!</definedName>
    <definedName name="土建工事金額">#REF!</definedName>
    <definedName name="土建残存価格率" localSheetId="13">#REF!</definedName>
    <definedName name="土建残存価格率" localSheetId="14">#REF!</definedName>
    <definedName name="土建残存価格率">#REF!</definedName>
    <definedName name="土地購入金額" localSheetId="13">#REF!</definedName>
    <definedName name="土地購入金額" localSheetId="14">#REF!</definedName>
    <definedName name="土地購入金額">#REF!</definedName>
    <definedName name="内海築炉" localSheetId="5">#REF!</definedName>
    <definedName name="内海築炉" localSheetId="10">#REF!</definedName>
    <definedName name="内海築炉" localSheetId="11">#REF!</definedName>
    <definedName name="内海築炉" localSheetId="12">#REF!</definedName>
    <definedName name="内海築炉" localSheetId="13">#REF!</definedName>
    <definedName name="内海築炉" localSheetId="14">#REF!</definedName>
    <definedName name="内海築炉" localSheetId="19">#REF!</definedName>
    <definedName name="内海築炉" localSheetId="25">#REF!</definedName>
    <definedName name="内海築炉">#REF!</definedName>
    <definedName name="内訳外" localSheetId="5">#REF!</definedName>
    <definedName name="内訳外" localSheetId="13">#REF!</definedName>
    <definedName name="内訳外" localSheetId="14">#REF!</definedName>
    <definedName name="内訳外" localSheetId="19">#REF!</definedName>
    <definedName name="内訳外">#REF!</definedName>
    <definedName name="内訳作成" localSheetId="13">#REF!</definedName>
    <definedName name="内訳作成" localSheetId="14">#REF!</definedName>
    <definedName name="内訳作成">#REF!</definedName>
    <definedName name="内訳追加作成" localSheetId="13">#REF!</definedName>
    <definedName name="内訳追加作成" localSheetId="14">#REF!</definedName>
    <definedName name="内訳追加作成">#REF!</definedName>
    <definedName name="内訳内1" localSheetId="9">#REF!</definedName>
    <definedName name="内訳内1" localSheetId="5">#REF!</definedName>
    <definedName name="内訳内1" localSheetId="13">#REF!</definedName>
    <definedName name="内訳内1" localSheetId="14">#REF!</definedName>
    <definedName name="内訳内1" localSheetId="16">#REF!</definedName>
    <definedName name="内訳内1" localSheetId="19">#REF!</definedName>
    <definedName name="内訳内1">#REF!</definedName>
    <definedName name="内訳内2" localSheetId="13">#REF!</definedName>
    <definedName name="内訳内2" localSheetId="14">#REF!</definedName>
    <definedName name="内訳内2" localSheetId="16">#REF!</definedName>
    <definedName name="内訳内2" localSheetId="19">#REF!</definedName>
    <definedName name="内訳内2">#REF!</definedName>
    <definedName name="二年目元利額" localSheetId="14">#REF!</definedName>
    <definedName name="二年目元利額">#REF!</definedName>
    <definedName name="日常TBL" localSheetId="13">#REF!</definedName>
    <definedName name="日常TBL" localSheetId="14">#REF!</definedName>
    <definedName name="日常TBL" localSheetId="16">#REF!</definedName>
    <definedName name="日常TBL">#REF!</definedName>
    <definedName name="入札差異" localSheetId="13">#REF!</definedName>
    <definedName name="入札差異" localSheetId="14">#REF!</definedName>
    <definedName name="入札差異" localSheetId="16">#REF!</definedName>
    <definedName name="入札差異">#REF!</definedName>
    <definedName name="年間設備補修費" localSheetId="13">#REF!</definedName>
    <definedName name="年間設備補修費" localSheetId="14">#REF!</definedName>
    <definedName name="年間設備補修費" localSheetId="16">#REF!</definedName>
    <definedName name="年間設備補修費">#REF!</definedName>
    <definedName name="年間補助燃料費" localSheetId="13">#REF!</definedName>
    <definedName name="年間補助燃料費" localSheetId="14">#REF!</definedName>
    <definedName name="年間補助燃料費" localSheetId="16">#REF!</definedName>
    <definedName name="年間補助燃料費">#REF!</definedName>
    <definedName name="派遣社員経費" localSheetId="14">#REF!</definedName>
    <definedName name="派遣社員経費" localSheetId="16">#REF!</definedName>
    <definedName name="派遣社員経費">#REF!</definedName>
    <definedName name="売電単価" localSheetId="13">#REF!</definedName>
    <definedName name="売電単価" localSheetId="14">#REF!</definedName>
    <definedName name="売電単価" localSheetId="16">#REF!</definedName>
    <definedName name="売電単価">#REF!</definedName>
    <definedName name="発電売上高" localSheetId="14">#REF!</definedName>
    <definedName name="発電売上高" localSheetId="16">#REF!</definedName>
    <definedName name="発電売上高">#REF!</definedName>
    <definedName name="範囲" localSheetId="13">#REF!</definedName>
    <definedName name="範囲" localSheetId="14">#REF!</definedName>
    <definedName name="範囲">#REF!</definedName>
    <definedName name="番号選択1" localSheetId="13">#REF!</definedName>
    <definedName name="番号選択1" localSheetId="14">#REF!</definedName>
    <definedName name="番号選択1">#REF!</definedName>
    <definedName name="費用設定" localSheetId="13">#REF!</definedName>
    <definedName name="費用設定" localSheetId="14">#REF!</definedName>
    <definedName name="費用設定" localSheetId="16">#REF!</definedName>
    <definedName name="費用設定">#REF!</definedName>
    <definedName name="負荷率" localSheetId="13">#REF!</definedName>
    <definedName name="負荷率" localSheetId="14">#REF!</definedName>
    <definedName name="負荷率" localSheetId="16">#REF!</definedName>
    <definedName name="負荷率">#REF!</definedName>
    <definedName name="負債" localSheetId="14">#REF!</definedName>
    <definedName name="負債">#REF!</definedName>
    <definedName name="風向" localSheetId="13">#REF!</definedName>
    <definedName name="風向" localSheetId="14">#REF!</definedName>
    <definedName name="風向" localSheetId="16">#REF!</definedName>
    <definedName name="風向">#REF!</definedName>
    <definedName name="風速" localSheetId="13">#REF!</definedName>
    <definedName name="風速" localSheetId="14">#REF!</definedName>
    <definedName name="風速" localSheetId="16">#REF!</definedName>
    <definedName name="風速">#REF!</definedName>
    <definedName name="頁計処理" localSheetId="13">#REF!</definedName>
    <definedName name="頁計処理" localSheetId="14">#REF!</definedName>
    <definedName name="頁計処理" localSheetId="16">#REF!</definedName>
    <definedName name="頁計処理">#REF!</definedName>
    <definedName name="頁削除" localSheetId="13">#REF!</definedName>
    <definedName name="頁削除" localSheetId="14">#REF!</definedName>
    <definedName name="頁削除" localSheetId="16">#REF!</definedName>
    <definedName name="頁削除">#REF!</definedName>
    <definedName name="頁挿入" localSheetId="13">#REF!</definedName>
    <definedName name="頁挿入" localSheetId="14">#REF!</definedName>
    <definedName name="頁挿入" localSheetId="16">#REF!</definedName>
    <definedName name="頁挿入">#REF!</definedName>
    <definedName name="変数">#N/A</definedName>
    <definedName name="変動費マージン" localSheetId="13">#REF!</definedName>
    <definedName name="変動費マージン" localSheetId="14">#REF!</definedName>
    <definedName name="変動費マージン" localSheetId="16">#REF!</definedName>
    <definedName name="変動費マージン">#REF!</definedName>
    <definedName name="変動費算出" localSheetId="13">#REF!</definedName>
    <definedName name="変動費算出" localSheetId="14">#REF!</definedName>
    <definedName name="変動費算出" localSheetId="16">#REF!</definedName>
    <definedName name="変動費算出">#REF!</definedName>
    <definedName name="保険料" localSheetId="14">#REF!</definedName>
    <definedName name="保険料" localSheetId="16">#REF!</definedName>
    <definedName name="保険料">#REF!</definedName>
    <definedName name="保険料率" localSheetId="13">#REF!</definedName>
    <definedName name="保険料率" localSheetId="14">#REF!</definedName>
    <definedName name="保険料率">#REF!</definedName>
    <definedName name="保険料率2" localSheetId="13">#REF!</definedName>
    <definedName name="保険料率2" localSheetId="14">#REF!</definedName>
    <definedName name="保険料率2">#REF!</definedName>
    <definedName name="保存" localSheetId="13">#REF!</definedName>
    <definedName name="保存" localSheetId="14">#REF!</definedName>
    <definedName name="保存">#REF!</definedName>
    <definedName name="補助機能" localSheetId="13">#REF!</definedName>
    <definedName name="補助機能" localSheetId="14">#REF!</definedName>
    <definedName name="補助機能">#REF!</definedName>
    <definedName name="補助金総額" localSheetId="13">#REF!</definedName>
    <definedName name="補助金総額" localSheetId="14">#REF!</definedName>
    <definedName name="補助金総額" localSheetId="16">#REF!</definedName>
    <definedName name="補助金総額">#REF!</definedName>
    <definedName name="補助金率" localSheetId="13">#REF!</definedName>
    <definedName name="補助金率" localSheetId="14">#REF!</definedName>
    <definedName name="補助金率" localSheetId="16">#REF!</definedName>
    <definedName name="補助金率">#REF!</definedName>
    <definedName name="補助燃料使用量" localSheetId="13">#REF!</definedName>
    <definedName name="補助燃料使用量" localSheetId="14">#REF!</definedName>
    <definedName name="補助燃料使用量" localSheetId="16">#REF!</definedName>
    <definedName name="補助燃料使用量">#REF!</definedName>
    <definedName name="補助燃料費" localSheetId="13">#REF!</definedName>
    <definedName name="補助燃料費" localSheetId="14">#REF!</definedName>
    <definedName name="補助燃料費">#REF!</definedName>
    <definedName name="方式" localSheetId="13">#REF!</definedName>
    <definedName name="方式" localSheetId="14">#REF!</definedName>
    <definedName name="方式">#REF!</definedName>
    <definedName name="法人税率" localSheetId="13">#REF!</definedName>
    <definedName name="法人税率" localSheetId="14">#REF!</definedName>
    <definedName name="法人税率">#REF!</definedName>
    <definedName name="民間銀行長期金利" localSheetId="13">#REF!</definedName>
    <definedName name="民間銀行長期金利" localSheetId="14">#REF!</definedName>
    <definedName name="民間銀行長期金利">#REF!</definedName>
    <definedName name="民間銀行返済期間" localSheetId="13">#REF!</definedName>
    <definedName name="民間銀行返済期間" localSheetId="14">#REF!</definedName>
    <definedName name="民間銀行返済期間">#REF!</definedName>
    <definedName name="民間銀行融資割合" localSheetId="13">#REF!</definedName>
    <definedName name="民間銀行融資割合" localSheetId="14">#REF!</definedName>
    <definedName name="民間銀行融資割合">#REF!</definedName>
    <definedName name="民間銀行融資金額" localSheetId="13">#REF!</definedName>
    <definedName name="民間銀行融資金額" localSheetId="14">#REF!</definedName>
    <definedName name="民間銀行融資金額">#REF!</definedName>
    <definedName name="明細1" localSheetId="13">#REF!</definedName>
    <definedName name="明細1" localSheetId="14">#REF!</definedName>
    <definedName name="明細1" localSheetId="19">#REF!</definedName>
    <definedName name="明細1" localSheetId="25">#REF!</definedName>
    <definedName name="明細1">#REF!</definedName>
    <definedName name="明細3" localSheetId="13">#REF!</definedName>
    <definedName name="明細3" localSheetId="14">#REF!</definedName>
    <definedName name="明細3" localSheetId="19">#REF!</definedName>
    <definedName name="明細3" localSheetId="25">#REF!</definedName>
    <definedName name="明細3">#REF!</definedName>
    <definedName name="目標IRR" localSheetId="14">#REF!</definedName>
    <definedName name="目標IRR">#REF!</definedName>
    <definedName name="薬剤定量フィーダ数量" localSheetId="14">#REF!</definedName>
    <definedName name="薬剤定量フィーダ数量">#REF!</definedName>
    <definedName name="輸送用ブロワ" localSheetId="14">#REF!</definedName>
    <definedName name="輸送用ブロワ">#REF!</definedName>
    <definedName name="予測イメージ図" localSheetId="13">#REF!</definedName>
    <definedName name="予測イメージ図" localSheetId="14">#REF!</definedName>
    <definedName name="予測イメージ図" localSheetId="16">#REF!</definedName>
    <definedName name="予測イメージ図">#REF!</definedName>
    <definedName name="曜日" localSheetId="5">#REF!</definedName>
    <definedName name="曜日" localSheetId="10">#REF!</definedName>
    <definedName name="曜日" localSheetId="11">#REF!</definedName>
    <definedName name="曜日" localSheetId="12">#REF!</definedName>
    <definedName name="曜日" localSheetId="13">#REF!</definedName>
    <definedName name="曜日" localSheetId="14">#REF!</definedName>
    <definedName name="曜日" localSheetId="16">#REF!</definedName>
    <definedName name="曜日" localSheetId="19">#REF!</definedName>
    <definedName name="曜日" localSheetId="25">#REF!</definedName>
    <definedName name="曜日">#REF!</definedName>
    <definedName name="用役費" localSheetId="5">#REF!</definedName>
    <definedName name="用役費" localSheetId="13">#REF!</definedName>
    <definedName name="用役費" localSheetId="14">#REF!</definedName>
    <definedName name="用役費" localSheetId="16">#REF!</definedName>
    <definedName name="用役費">#REF!</definedName>
    <definedName name="用役費計算基準" localSheetId="13">#REF!</definedName>
    <definedName name="用役費計算基準" localSheetId="14">#REF!</definedName>
    <definedName name="用役費計算基準">#REF!</definedName>
    <definedName name="落ち口ヒータ" localSheetId="14">#REF!</definedName>
    <definedName name="落ち口ヒータ">#REF!</definedName>
    <definedName name="率" localSheetId="14">#REF!</definedName>
    <definedName name="率">#REF!</definedName>
    <definedName name="率木製建具" localSheetId="13">表紙!#REF!</definedName>
    <definedName name="率木製建具" localSheetId="14">表紙!#REF!</definedName>
    <definedName name="率木製建具" localSheetId="16">表紙!#REF!</definedName>
    <definedName name="率木製建具">表紙!#REF!</definedName>
    <definedName name="劣化パターンと保全方式" localSheetId="5">#REF!</definedName>
    <definedName name="劣化パターンと保全方式" localSheetId="14">#REF!</definedName>
    <definedName name="劣化パターンと保全方式">#REF!</definedName>
    <definedName name="劣後融資金利率" localSheetId="14">#REF!</definedName>
    <definedName name="劣後融資金利率">#REF!</definedName>
    <definedName name="炉数" localSheetId="14">#REF!</definedName>
    <definedName name="炉数">#REF!</definedName>
    <definedName name="攪拌機数量_2" localSheetId="14">#REF!</definedName>
    <definedName name="攪拌機数量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2" i="10" l="1"/>
  <c r="I12" i="173"/>
  <c r="F12" i="167"/>
  <c r="B11" i="94" l="1"/>
  <c r="B12" i="94"/>
  <c r="B13" i="94" s="1"/>
  <c r="B14" i="94" s="1"/>
  <c r="B15" i="94" s="1"/>
  <c r="B16" i="94" s="1"/>
  <c r="B17" i="94" s="1"/>
  <c r="B18" i="94" s="1"/>
  <c r="B19" i="94" s="1"/>
  <c r="B20" i="94" s="1"/>
  <c r="M59" i="181"/>
  <c r="L59" i="181"/>
  <c r="K59" i="181"/>
  <c r="K54" i="181"/>
  <c r="K50" i="181"/>
  <c r="J59" i="181"/>
  <c r="J50" i="181"/>
  <c r="I50" i="181"/>
  <c r="H51" i="181"/>
  <c r="G58" i="181"/>
  <c r="G50" i="181" l="1"/>
  <c r="H58" i="181"/>
  <c r="G49" i="181"/>
  <c r="F52" i="181"/>
  <c r="F8" i="118"/>
  <c r="L8" i="118"/>
  <c r="F55" i="181"/>
  <c r="BO63" i="173"/>
  <c r="CQ49" i="173"/>
  <c r="CQ45" i="173"/>
  <c r="F48" i="173"/>
  <c r="G48" i="173"/>
  <c r="H48" i="173"/>
  <c r="I48" i="173"/>
  <c r="J48" i="173"/>
  <c r="K48" i="173"/>
  <c r="L48" i="173"/>
  <c r="M48" i="173"/>
  <c r="N48" i="173"/>
  <c r="O48" i="173"/>
  <c r="P48" i="173"/>
  <c r="Q48" i="173"/>
  <c r="R48" i="173"/>
  <c r="S48" i="173"/>
  <c r="T48" i="173"/>
  <c r="U48" i="173"/>
  <c r="V48" i="173"/>
  <c r="W48" i="173"/>
  <c r="X48" i="173"/>
  <c r="Y48" i="173"/>
  <c r="Z48" i="173"/>
  <c r="AA48" i="173"/>
  <c r="AB48" i="173"/>
  <c r="AC48" i="173"/>
  <c r="AD48" i="173"/>
  <c r="AE48" i="173"/>
  <c r="AF48" i="173"/>
  <c r="AG48" i="173"/>
  <c r="AH48" i="173"/>
  <c r="AI48" i="173"/>
  <c r="AJ48" i="173"/>
  <c r="AK48" i="173"/>
  <c r="AL48" i="173"/>
  <c r="AM48" i="173"/>
  <c r="AN48" i="173"/>
  <c r="AO48" i="173"/>
  <c r="AP48" i="173"/>
  <c r="AQ48" i="173"/>
  <c r="AR48" i="173"/>
  <c r="AS48" i="173"/>
  <c r="AT48" i="173"/>
  <c r="AU48" i="173"/>
  <c r="AV48" i="173"/>
  <c r="AW48" i="173"/>
  <c r="AX48" i="173"/>
  <c r="AY48" i="173"/>
  <c r="AZ48" i="173"/>
  <c r="BA48" i="173"/>
  <c r="BB48" i="173"/>
  <c r="BC48" i="173"/>
  <c r="BD48" i="173"/>
  <c r="BE48" i="173"/>
  <c r="BF48" i="173"/>
  <c r="BG48" i="173"/>
  <c r="BH48" i="173"/>
  <c r="BI48" i="173"/>
  <c r="BJ48" i="173"/>
  <c r="BK48" i="173"/>
  <c r="BL48" i="173"/>
  <c r="BM48" i="173"/>
  <c r="BN48" i="173"/>
  <c r="BO48" i="173"/>
  <c r="BP48" i="173"/>
  <c r="BQ48" i="173"/>
  <c r="BR48" i="173"/>
  <c r="BS48" i="173"/>
  <c r="BT48" i="173"/>
  <c r="BU48" i="173"/>
  <c r="BV48" i="173"/>
  <c r="BW48" i="173"/>
  <c r="BX48" i="173"/>
  <c r="BY48" i="173"/>
  <c r="BZ48" i="173"/>
  <c r="CA48" i="173"/>
  <c r="CB48" i="173"/>
  <c r="CC48" i="173"/>
  <c r="CD48" i="173"/>
  <c r="CE48" i="173"/>
  <c r="CF48" i="173"/>
  <c r="CG48" i="173"/>
  <c r="CH48" i="173"/>
  <c r="CI48" i="173"/>
  <c r="CJ48" i="173"/>
  <c r="CK48" i="173"/>
  <c r="CL48" i="173"/>
  <c r="CM48" i="173"/>
  <c r="CN48" i="173"/>
  <c r="CO48" i="173"/>
  <c r="CP48" i="173"/>
  <c r="E48" i="173"/>
  <c r="F36" i="173"/>
  <c r="G36" i="173"/>
  <c r="H36" i="173"/>
  <c r="I36" i="173"/>
  <c r="J36" i="173"/>
  <c r="K36" i="173"/>
  <c r="L36" i="173"/>
  <c r="M36" i="173"/>
  <c r="N36" i="173"/>
  <c r="O36" i="173"/>
  <c r="P36" i="173"/>
  <c r="Q36" i="173"/>
  <c r="R36" i="173"/>
  <c r="S36" i="173"/>
  <c r="T36" i="173"/>
  <c r="U36" i="173"/>
  <c r="V36" i="173"/>
  <c r="W36" i="173"/>
  <c r="X36" i="173"/>
  <c r="Y36" i="173"/>
  <c r="Z36" i="173"/>
  <c r="AA36" i="173"/>
  <c r="AB36" i="173"/>
  <c r="AC36" i="173"/>
  <c r="AD36" i="173"/>
  <c r="AE36" i="173"/>
  <c r="AF36" i="173"/>
  <c r="AG36" i="173"/>
  <c r="AH36" i="173"/>
  <c r="AI36" i="173"/>
  <c r="AJ36" i="173"/>
  <c r="AK36" i="173"/>
  <c r="AL36" i="173"/>
  <c r="AM36" i="173"/>
  <c r="AN36" i="173"/>
  <c r="AO36" i="173"/>
  <c r="AP36" i="173"/>
  <c r="AQ36" i="173"/>
  <c r="AR36" i="173"/>
  <c r="AS36" i="173"/>
  <c r="AT36" i="173"/>
  <c r="AU36" i="173"/>
  <c r="AV36" i="173"/>
  <c r="AW36" i="173"/>
  <c r="AX36" i="173"/>
  <c r="AY36" i="173"/>
  <c r="AZ36" i="173"/>
  <c r="BA36" i="173"/>
  <c r="BB36" i="173"/>
  <c r="BC36" i="173"/>
  <c r="BD36" i="173"/>
  <c r="BE36" i="173"/>
  <c r="BF36" i="173"/>
  <c r="BG36" i="173"/>
  <c r="BH36" i="173"/>
  <c r="BI36" i="173"/>
  <c r="BJ36" i="173"/>
  <c r="BK36" i="173"/>
  <c r="BL36" i="173"/>
  <c r="BM36" i="173"/>
  <c r="BN36" i="173"/>
  <c r="BO36" i="173"/>
  <c r="BP36" i="173"/>
  <c r="BQ36" i="173"/>
  <c r="BR36" i="173"/>
  <c r="BS36" i="173"/>
  <c r="BT36" i="173"/>
  <c r="BU36" i="173"/>
  <c r="BV36" i="173"/>
  <c r="BW36" i="173"/>
  <c r="BX36" i="173"/>
  <c r="BY36" i="173"/>
  <c r="BZ36" i="173"/>
  <c r="CA36" i="173"/>
  <c r="CB36" i="173"/>
  <c r="CC36" i="173"/>
  <c r="CD36" i="173"/>
  <c r="CE36" i="173"/>
  <c r="CF36" i="173"/>
  <c r="CG36" i="173"/>
  <c r="CH36" i="173"/>
  <c r="CI36" i="173"/>
  <c r="CJ36" i="173"/>
  <c r="CK36" i="173"/>
  <c r="CL36" i="173"/>
  <c r="CM36" i="173"/>
  <c r="CN36" i="173"/>
  <c r="CO36" i="173"/>
  <c r="CP36" i="173"/>
  <c r="CQ36" i="173"/>
  <c r="CR36" i="173"/>
  <c r="E36" i="173"/>
  <c r="F24" i="173"/>
  <c r="G24" i="173"/>
  <c r="H24" i="173"/>
  <c r="I24" i="173"/>
  <c r="J24" i="173"/>
  <c r="K24" i="173"/>
  <c r="L24" i="173"/>
  <c r="M24" i="173"/>
  <c r="N24" i="173"/>
  <c r="O24" i="173"/>
  <c r="P24" i="173"/>
  <c r="Q24" i="173"/>
  <c r="R24" i="173"/>
  <c r="S24" i="173"/>
  <c r="T24" i="173"/>
  <c r="U24" i="173"/>
  <c r="V24" i="173"/>
  <c r="W24" i="173"/>
  <c r="X24" i="173"/>
  <c r="Y24" i="173"/>
  <c r="Z24" i="173"/>
  <c r="AA24" i="173"/>
  <c r="AB24" i="173"/>
  <c r="AC24" i="173"/>
  <c r="AD24" i="173"/>
  <c r="AE24" i="173"/>
  <c r="AF24" i="173"/>
  <c r="AG24" i="173"/>
  <c r="AH24" i="173"/>
  <c r="AI24" i="173"/>
  <c r="AJ24" i="173"/>
  <c r="AK24" i="173"/>
  <c r="AL24" i="173"/>
  <c r="AM24" i="173"/>
  <c r="AN24" i="173"/>
  <c r="AO24" i="173"/>
  <c r="AP24" i="173"/>
  <c r="AQ24" i="173"/>
  <c r="AR24" i="173"/>
  <c r="AS24" i="173"/>
  <c r="AT24" i="173"/>
  <c r="AU24" i="173"/>
  <c r="AV24" i="173"/>
  <c r="AW24" i="173"/>
  <c r="AX24" i="173"/>
  <c r="AY24" i="173"/>
  <c r="AZ24" i="173"/>
  <c r="BA24" i="173"/>
  <c r="BB24" i="173"/>
  <c r="BC24" i="173"/>
  <c r="BD24" i="173"/>
  <c r="BE24" i="173"/>
  <c r="BF24" i="173"/>
  <c r="BG24" i="173"/>
  <c r="BH24" i="173"/>
  <c r="BI24" i="173"/>
  <c r="BJ24" i="173"/>
  <c r="BK24" i="173"/>
  <c r="BL24" i="173"/>
  <c r="BM24" i="173"/>
  <c r="BN24" i="173"/>
  <c r="BO24" i="173"/>
  <c r="BP24" i="173"/>
  <c r="BQ24" i="173"/>
  <c r="BR24" i="173"/>
  <c r="BS24" i="173"/>
  <c r="BT24" i="173"/>
  <c r="BU24" i="173"/>
  <c r="BV24" i="173"/>
  <c r="BW24" i="173"/>
  <c r="BX24" i="173"/>
  <c r="BY24" i="173"/>
  <c r="BZ24" i="173"/>
  <c r="CA24" i="173"/>
  <c r="CB24" i="173"/>
  <c r="CC24" i="173"/>
  <c r="CD24" i="173"/>
  <c r="CE24" i="173"/>
  <c r="CF24" i="173"/>
  <c r="CG24" i="173"/>
  <c r="CH24" i="173"/>
  <c r="CI24" i="173"/>
  <c r="CJ24" i="173"/>
  <c r="CK24" i="173"/>
  <c r="CL24" i="173"/>
  <c r="CM24" i="173"/>
  <c r="CN24" i="173"/>
  <c r="CO24" i="173"/>
  <c r="CP24" i="173"/>
  <c r="CQ24" i="173"/>
  <c r="CR24" i="173"/>
  <c r="E24" i="173"/>
  <c r="AL12" i="173"/>
  <c r="F12" i="173"/>
  <c r="G12" i="173"/>
  <c r="H12" i="173"/>
  <c r="J12" i="173"/>
  <c r="K12" i="173"/>
  <c r="L12" i="173"/>
  <c r="M12" i="173"/>
  <c r="N12" i="173"/>
  <c r="O12" i="173"/>
  <c r="P12" i="173"/>
  <c r="Q12" i="173"/>
  <c r="R12" i="173"/>
  <c r="S12" i="173"/>
  <c r="T12" i="173"/>
  <c r="U12" i="173"/>
  <c r="V12" i="173"/>
  <c r="W12" i="173"/>
  <c r="X12" i="173"/>
  <c r="Y12" i="173"/>
  <c r="Z12" i="173"/>
  <c r="AA12" i="173"/>
  <c r="AB12" i="173"/>
  <c r="AC12" i="173"/>
  <c r="AD12" i="173"/>
  <c r="AE12" i="173"/>
  <c r="AF12" i="173"/>
  <c r="AG12" i="173"/>
  <c r="AH12" i="173"/>
  <c r="AI12" i="173"/>
  <c r="AJ12" i="173"/>
  <c r="AK12" i="173"/>
  <c r="AM12" i="173"/>
  <c r="AN12" i="173"/>
  <c r="AO12" i="173"/>
  <c r="AP12" i="173"/>
  <c r="AQ12" i="173"/>
  <c r="AR12" i="173"/>
  <c r="AS12" i="173"/>
  <c r="AT12" i="173"/>
  <c r="AU12" i="173"/>
  <c r="AV12" i="173"/>
  <c r="AW12" i="173"/>
  <c r="AX12" i="173"/>
  <c r="AY12" i="173"/>
  <c r="AZ12" i="173"/>
  <c r="BA12" i="173"/>
  <c r="BB12" i="173"/>
  <c r="BC12" i="173"/>
  <c r="BD12" i="173"/>
  <c r="BE12" i="173"/>
  <c r="BF12" i="173"/>
  <c r="BG12" i="173"/>
  <c r="BH12" i="173"/>
  <c r="BI12" i="173"/>
  <c r="BJ12" i="173"/>
  <c r="BK12" i="173"/>
  <c r="BL12" i="173"/>
  <c r="BM12" i="173"/>
  <c r="BN12" i="173"/>
  <c r="BO12" i="173"/>
  <c r="BP12" i="173"/>
  <c r="BQ12" i="173"/>
  <c r="BR12" i="173"/>
  <c r="BS12" i="173"/>
  <c r="BT12" i="173"/>
  <c r="BU12" i="173"/>
  <c r="BV12" i="173"/>
  <c r="BW12" i="173"/>
  <c r="BX12" i="173"/>
  <c r="BY12" i="173"/>
  <c r="BZ12" i="173"/>
  <c r="CA12" i="173"/>
  <c r="CB12" i="173"/>
  <c r="CC12" i="173"/>
  <c r="CD12" i="173"/>
  <c r="CE12" i="173"/>
  <c r="CF12" i="173"/>
  <c r="CG12" i="173"/>
  <c r="CH12" i="173"/>
  <c r="CI12" i="173"/>
  <c r="CJ12" i="173"/>
  <c r="CK12" i="173"/>
  <c r="CL12" i="173"/>
  <c r="CM12" i="173"/>
  <c r="CN12" i="173"/>
  <c r="CO12" i="173"/>
  <c r="CP12" i="173"/>
  <c r="CQ12" i="173"/>
  <c r="E12" i="173"/>
  <c r="G51" i="181"/>
  <c r="F57" i="181"/>
  <c r="F56" i="181"/>
  <c r="F54" i="181"/>
  <c r="F53" i="181"/>
  <c r="F51" i="181"/>
  <c r="F50" i="181"/>
  <c r="H50" i="181" s="1"/>
  <c r="F49" i="181"/>
  <c r="H49" i="181" s="1"/>
  <c r="G52" i="181" l="1"/>
  <c r="H52" i="181" s="1"/>
  <c r="G57" i="181"/>
  <c r="H57" i="181" s="1"/>
  <c r="G56" i="181"/>
  <c r="H56" i="181" s="1"/>
  <c r="G55" i="181"/>
  <c r="H55" i="181" s="1"/>
  <c r="G54" i="181"/>
  <c r="H54" i="181" s="1"/>
  <c r="G53" i="181"/>
  <c r="H53" i="181" s="1"/>
  <c r="CR63" i="173"/>
  <c r="G63" i="173"/>
  <c r="H63" i="173"/>
  <c r="I63" i="173"/>
  <c r="J63" i="173"/>
  <c r="K63" i="173"/>
  <c r="L63" i="173"/>
  <c r="M63" i="173"/>
  <c r="N63" i="173"/>
  <c r="O63" i="173"/>
  <c r="P63" i="173"/>
  <c r="Q63" i="173"/>
  <c r="R63" i="173"/>
  <c r="S63" i="173"/>
  <c r="T63" i="173"/>
  <c r="U63" i="173"/>
  <c r="V63" i="173"/>
  <c r="W63" i="173"/>
  <c r="X63" i="173"/>
  <c r="Y63" i="173"/>
  <c r="Z63" i="173"/>
  <c r="AA63" i="173"/>
  <c r="AB63" i="173"/>
  <c r="AC63" i="173"/>
  <c r="AD63" i="173"/>
  <c r="AE63" i="173"/>
  <c r="AF63" i="173"/>
  <c r="AG63" i="173"/>
  <c r="AH63" i="173"/>
  <c r="AI63" i="173"/>
  <c r="AJ63" i="173"/>
  <c r="AK63" i="173"/>
  <c r="AL63" i="173"/>
  <c r="AM63" i="173"/>
  <c r="AN63" i="173"/>
  <c r="AO63" i="173"/>
  <c r="AP63" i="173"/>
  <c r="AQ63" i="173"/>
  <c r="AR63" i="173"/>
  <c r="AS63" i="173"/>
  <c r="AT63" i="173"/>
  <c r="AU63" i="173"/>
  <c r="AV63" i="173"/>
  <c r="AW63" i="173"/>
  <c r="AX63" i="173"/>
  <c r="AY63" i="173"/>
  <c r="AZ63" i="173"/>
  <c r="BA63" i="173"/>
  <c r="BB63" i="173"/>
  <c r="BC63" i="173"/>
  <c r="BD63" i="173"/>
  <c r="BE63" i="173"/>
  <c r="BF63" i="173"/>
  <c r="BG63" i="173"/>
  <c r="BH63" i="173"/>
  <c r="BI63" i="173"/>
  <c r="BJ63" i="173"/>
  <c r="BK63" i="173"/>
  <c r="BL63" i="173"/>
  <c r="BM63" i="173"/>
  <c r="BN63" i="173"/>
  <c r="BP63" i="173"/>
  <c r="BQ63" i="173"/>
  <c r="BR63" i="173"/>
  <c r="BS63" i="173"/>
  <c r="BT63" i="173"/>
  <c r="BU63" i="173"/>
  <c r="BV63" i="173"/>
  <c r="BW63" i="173"/>
  <c r="BX63" i="173"/>
  <c r="BY63" i="173"/>
  <c r="BZ63" i="173"/>
  <c r="CA63" i="173"/>
  <c r="CB63" i="173"/>
  <c r="CC63" i="173"/>
  <c r="CD63" i="173"/>
  <c r="CE63" i="173"/>
  <c r="CF63" i="173"/>
  <c r="CG63" i="173"/>
  <c r="CH63" i="173"/>
  <c r="CI63" i="173"/>
  <c r="CJ63" i="173"/>
  <c r="CK63" i="173"/>
  <c r="CL63" i="173"/>
  <c r="CM63" i="173"/>
  <c r="CN63" i="173"/>
  <c r="CO63" i="173"/>
  <c r="CP63" i="173"/>
  <c r="CQ63" i="173"/>
  <c r="F63" i="173"/>
  <c r="E63" i="173"/>
  <c r="CP64" i="173"/>
  <c r="CQ61" i="173"/>
  <c r="CR62" i="173"/>
  <c r="E62" i="173"/>
  <c r="E61" i="173"/>
  <c r="H5" i="167"/>
  <c r="F5" i="167"/>
  <c r="G5" i="167" s="1"/>
  <c r="AB30" i="120" l="1"/>
  <c r="AB27" i="120"/>
  <c r="AB24" i="120"/>
  <c r="AB21" i="120"/>
  <c r="AB18" i="120"/>
  <c r="AB15" i="120"/>
  <c r="AB12" i="120"/>
  <c r="AB9" i="120"/>
  <c r="AB8" i="120"/>
  <c r="AB11" i="120"/>
  <c r="AB10" i="120"/>
  <c r="AB14" i="120"/>
  <c r="AB13" i="120"/>
  <c r="AB17" i="120"/>
  <c r="AB16" i="120"/>
  <c r="AB20" i="120"/>
  <c r="AB19" i="120"/>
  <c r="AB23" i="120"/>
  <c r="AB22" i="120"/>
  <c r="AB26" i="120"/>
  <c r="AB25" i="120"/>
  <c r="AB29" i="120"/>
  <c r="AB28" i="120"/>
  <c r="H9" i="37" l="1"/>
  <c r="H11" i="37"/>
  <c r="G7" i="115" l="1"/>
  <c r="AB7" i="120"/>
  <c r="H51" i="137"/>
  <c r="G21" i="137"/>
  <c r="G15" i="137"/>
  <c r="M61" i="173" l="1"/>
  <c r="R21" i="38"/>
  <c r="R20" i="38"/>
  <c r="R19" i="38"/>
  <c r="AB33" i="120"/>
  <c r="AB32" i="120"/>
  <c r="AB31" i="120"/>
  <c r="AB35" i="120"/>
  <c r="E35" i="177" l="1"/>
  <c r="E31" i="177"/>
  <c r="E30" i="177"/>
  <c r="E26" i="177"/>
  <c r="CQ47" i="173"/>
  <c r="CQ46" i="173"/>
  <c r="CQ42" i="173"/>
  <c r="E32" i="177"/>
  <c r="E28" i="177" l="1"/>
  <c r="C27" i="177"/>
  <c r="E25" i="177"/>
  <c r="C25" i="177"/>
  <c r="E24" i="177"/>
  <c r="C24" i="177"/>
  <c r="E21" i="177"/>
  <c r="E27" i="177" s="1"/>
  <c r="E29" i="177" l="1"/>
  <c r="E34" i="177" l="1"/>
  <c r="E36" i="177" s="1"/>
  <c r="E33" i="177"/>
  <c r="F22" i="38"/>
  <c r="Q22" i="38"/>
  <c r="Q23" i="38" s="1"/>
  <c r="Q24" i="38" s="1"/>
  <c r="P22" i="38"/>
  <c r="P23" i="38" s="1"/>
  <c r="P24" i="38" s="1"/>
  <c r="O22" i="38"/>
  <c r="O23" i="38" s="1"/>
  <c r="O24" i="38" s="1"/>
  <c r="N22" i="38"/>
  <c r="N23" i="38" s="1"/>
  <c r="N24" i="38" s="1"/>
  <c r="M22" i="38"/>
  <c r="M23" i="38" s="1"/>
  <c r="M24" i="38" s="1"/>
  <c r="L22" i="38"/>
  <c r="L23" i="38" s="1"/>
  <c r="L24" i="38" s="1"/>
  <c r="K22" i="38"/>
  <c r="K23" i="38" s="1"/>
  <c r="K24" i="38" s="1"/>
  <c r="J22" i="38"/>
  <c r="J23" i="38" s="1"/>
  <c r="J24" i="38" s="1"/>
  <c r="I22" i="38"/>
  <c r="I23" i="38" s="1"/>
  <c r="I24" i="38" s="1"/>
  <c r="H22" i="38"/>
  <c r="H23" i="38" s="1"/>
  <c r="H24" i="38" s="1"/>
  <c r="G22" i="38"/>
  <c r="G23" i="38" s="1"/>
  <c r="G24" i="38" s="1"/>
  <c r="F64" i="173"/>
  <c r="G64" i="173"/>
  <c r="H64" i="173"/>
  <c r="I64" i="173"/>
  <c r="J64" i="173"/>
  <c r="K64" i="173"/>
  <c r="L64" i="173"/>
  <c r="M64" i="173"/>
  <c r="N64" i="173"/>
  <c r="O64" i="173"/>
  <c r="P64" i="173"/>
  <c r="Q64" i="173"/>
  <c r="R64" i="173"/>
  <c r="S64" i="173"/>
  <c r="T64" i="173"/>
  <c r="U64" i="173"/>
  <c r="V64" i="173"/>
  <c r="W64" i="173"/>
  <c r="X64" i="173"/>
  <c r="Y64" i="173"/>
  <c r="Z64" i="173"/>
  <c r="AA64" i="173"/>
  <c r="AB64" i="173"/>
  <c r="AC64" i="173"/>
  <c r="AD64" i="173"/>
  <c r="AE64" i="173"/>
  <c r="AF64" i="173"/>
  <c r="AG64" i="173"/>
  <c r="AH64" i="173"/>
  <c r="AI64" i="173"/>
  <c r="AJ64" i="173"/>
  <c r="AK64" i="173"/>
  <c r="AL64" i="173"/>
  <c r="AM64" i="173"/>
  <c r="AN64" i="173"/>
  <c r="AO64" i="173"/>
  <c r="AP64" i="173"/>
  <c r="AQ64" i="173"/>
  <c r="AR64" i="173"/>
  <c r="AS64" i="173"/>
  <c r="AT64" i="173"/>
  <c r="AU64" i="173"/>
  <c r="AV64" i="173"/>
  <c r="AW64" i="173"/>
  <c r="AX64" i="173"/>
  <c r="AY64" i="173"/>
  <c r="AZ64" i="173"/>
  <c r="BA64" i="173"/>
  <c r="BB64" i="173"/>
  <c r="BC64" i="173"/>
  <c r="BD64" i="173"/>
  <c r="BE64" i="173"/>
  <c r="BF64" i="173"/>
  <c r="BG64" i="173"/>
  <c r="BH64" i="173"/>
  <c r="BI64" i="173"/>
  <c r="BJ64" i="173"/>
  <c r="BK64" i="173"/>
  <c r="BL64" i="173"/>
  <c r="BM64" i="173"/>
  <c r="BN64" i="173"/>
  <c r="BO64" i="173"/>
  <c r="BP64" i="173"/>
  <c r="BQ64" i="173"/>
  <c r="BR64" i="173"/>
  <c r="BS64" i="173"/>
  <c r="BT64" i="173"/>
  <c r="BU64" i="173"/>
  <c r="BV64" i="173"/>
  <c r="BW64" i="173"/>
  <c r="BX64" i="173"/>
  <c r="BY64" i="173"/>
  <c r="BZ64" i="173"/>
  <c r="CA64" i="173"/>
  <c r="CB64" i="173"/>
  <c r="CC64" i="173"/>
  <c r="CD64" i="173"/>
  <c r="CE64" i="173"/>
  <c r="CF64" i="173"/>
  <c r="CG64" i="173"/>
  <c r="CH64" i="173"/>
  <c r="CI64" i="173"/>
  <c r="CJ64" i="173"/>
  <c r="CK64" i="173"/>
  <c r="CL64" i="173"/>
  <c r="CM64" i="173"/>
  <c r="CN64" i="173"/>
  <c r="CO64" i="173"/>
  <c r="E64" i="173"/>
  <c r="AK62" i="173"/>
  <c r="AL62" i="173"/>
  <c r="AM62" i="173"/>
  <c r="AN62" i="173"/>
  <c r="AO62" i="173"/>
  <c r="AP62" i="173"/>
  <c r="AQ62" i="173"/>
  <c r="AR62" i="173"/>
  <c r="AS62" i="173"/>
  <c r="AT62" i="173"/>
  <c r="AU62" i="173"/>
  <c r="AV62" i="173"/>
  <c r="AW62" i="173"/>
  <c r="AX62" i="173"/>
  <c r="AY62" i="173"/>
  <c r="AZ62" i="173"/>
  <c r="BA62" i="173"/>
  <c r="BB62" i="173"/>
  <c r="BC62" i="173"/>
  <c r="BD62" i="173"/>
  <c r="BE62" i="173"/>
  <c r="BF62" i="173"/>
  <c r="BG62" i="173"/>
  <c r="BH62" i="173"/>
  <c r="BI62" i="173"/>
  <c r="BJ62" i="173"/>
  <c r="BK62" i="173"/>
  <c r="BL62" i="173"/>
  <c r="BM62" i="173"/>
  <c r="BN62" i="173"/>
  <c r="BO62" i="173"/>
  <c r="BP62" i="173"/>
  <c r="BQ62" i="173"/>
  <c r="BR62" i="173"/>
  <c r="BS62" i="173"/>
  <c r="BT62" i="173"/>
  <c r="BU62" i="173"/>
  <c r="BV62" i="173"/>
  <c r="BW62" i="173"/>
  <c r="BX62" i="173"/>
  <c r="BY62" i="173"/>
  <c r="BZ62" i="173"/>
  <c r="CA62" i="173"/>
  <c r="CB62" i="173"/>
  <c r="CC62" i="173"/>
  <c r="CD62" i="173"/>
  <c r="CE62" i="173"/>
  <c r="CF62" i="173"/>
  <c r="CG62" i="173"/>
  <c r="CH62" i="173"/>
  <c r="CI62" i="173"/>
  <c r="CJ62" i="173"/>
  <c r="CK62" i="173"/>
  <c r="CL62" i="173"/>
  <c r="CM62" i="173"/>
  <c r="CN62" i="173"/>
  <c r="CO62" i="173"/>
  <c r="CP62" i="173"/>
  <c r="CQ62" i="173"/>
  <c r="AJ62" i="173"/>
  <c r="G62" i="173"/>
  <c r="H62" i="173"/>
  <c r="I62" i="173"/>
  <c r="J62" i="173"/>
  <c r="K62" i="173"/>
  <c r="L62" i="173"/>
  <c r="M62" i="173"/>
  <c r="N62" i="173"/>
  <c r="O62" i="173"/>
  <c r="P62" i="173"/>
  <c r="Q62" i="173"/>
  <c r="R62" i="173"/>
  <c r="S62" i="173"/>
  <c r="T62" i="173"/>
  <c r="U62" i="173"/>
  <c r="V62" i="173"/>
  <c r="W62" i="173"/>
  <c r="X62" i="173"/>
  <c r="Y62" i="173"/>
  <c r="Z62" i="173"/>
  <c r="AA62" i="173"/>
  <c r="AB62" i="173"/>
  <c r="AC62" i="173"/>
  <c r="AD62" i="173"/>
  <c r="AE62" i="173"/>
  <c r="AF62" i="173"/>
  <c r="AG62" i="173"/>
  <c r="AH62" i="173"/>
  <c r="AI62" i="173"/>
  <c r="F62" i="173"/>
  <c r="F61" i="173"/>
  <c r="G61" i="173"/>
  <c r="H61" i="173"/>
  <c r="I61" i="173"/>
  <c r="J61" i="173"/>
  <c r="K61" i="173"/>
  <c r="L61" i="173"/>
  <c r="N61" i="173"/>
  <c r="O61" i="173"/>
  <c r="P61" i="173"/>
  <c r="Q61" i="173"/>
  <c r="R61" i="173"/>
  <c r="S61" i="173"/>
  <c r="T61" i="173"/>
  <c r="U61" i="173"/>
  <c r="V61" i="173"/>
  <c r="W61" i="173"/>
  <c r="X61" i="173"/>
  <c r="Y61" i="173"/>
  <c r="Z61" i="173"/>
  <c r="AA61" i="173"/>
  <c r="AB61" i="173"/>
  <c r="AC61" i="173"/>
  <c r="AD61" i="173"/>
  <c r="AE61" i="173"/>
  <c r="AF61" i="173"/>
  <c r="AG61" i="173"/>
  <c r="AH61" i="173"/>
  <c r="AI61" i="173"/>
  <c r="AJ61" i="173"/>
  <c r="AK61" i="173"/>
  <c r="AL61" i="173"/>
  <c r="AM61" i="173"/>
  <c r="AN61" i="173"/>
  <c r="AO61" i="173"/>
  <c r="AP61" i="173"/>
  <c r="AQ61" i="173"/>
  <c r="AR61" i="173"/>
  <c r="AS61" i="173"/>
  <c r="AT61" i="173"/>
  <c r="AU61" i="173"/>
  <c r="AV61" i="173"/>
  <c r="AW61" i="173"/>
  <c r="AX61" i="173"/>
  <c r="AY61" i="173"/>
  <c r="AZ61" i="173"/>
  <c r="BA61" i="173"/>
  <c r="BB61" i="173"/>
  <c r="BC61" i="173"/>
  <c r="BD61" i="173"/>
  <c r="BE61" i="173"/>
  <c r="BF61" i="173"/>
  <c r="BG61" i="173"/>
  <c r="BH61" i="173"/>
  <c r="BI61" i="173"/>
  <c r="BJ61" i="173"/>
  <c r="BK61" i="173"/>
  <c r="BL61" i="173"/>
  <c r="BM61" i="173"/>
  <c r="BN61" i="173"/>
  <c r="BO61" i="173"/>
  <c r="BP61" i="173"/>
  <c r="BQ61" i="173"/>
  <c r="BR61" i="173"/>
  <c r="BS61" i="173"/>
  <c r="BT61" i="173"/>
  <c r="BU61" i="173"/>
  <c r="BV61" i="173"/>
  <c r="BW61" i="173"/>
  <c r="BX61" i="173"/>
  <c r="BY61" i="173"/>
  <c r="BZ61" i="173"/>
  <c r="CA61" i="173"/>
  <c r="CB61" i="173"/>
  <c r="CC61" i="173"/>
  <c r="CD61" i="173"/>
  <c r="CE61" i="173"/>
  <c r="CF61" i="173"/>
  <c r="CG61" i="173"/>
  <c r="CH61" i="173"/>
  <c r="CI61" i="173"/>
  <c r="CJ61" i="173"/>
  <c r="CK61" i="173"/>
  <c r="CL61" i="173"/>
  <c r="CM61" i="173"/>
  <c r="CN61" i="173"/>
  <c r="CO61" i="173"/>
  <c r="CP61" i="173"/>
  <c r="E58" i="181" l="1"/>
  <c r="K58" i="181" s="1"/>
  <c r="E52" i="181"/>
  <c r="K52" i="181" s="1"/>
  <c r="E57" i="181"/>
  <c r="K57" i="181" s="1"/>
  <c r="E51" i="181"/>
  <c r="E56" i="181"/>
  <c r="K56" i="181" s="1"/>
  <c r="E50" i="181"/>
  <c r="E55" i="181"/>
  <c r="K55" i="181" s="1"/>
  <c r="E49" i="181"/>
  <c r="K49" i="181" s="1"/>
  <c r="E53" i="181"/>
  <c r="K53" i="181" s="1"/>
  <c r="E54" i="181"/>
  <c r="F23" i="38"/>
  <c r="F24" i="38" s="1"/>
  <c r="J51" i="181" l="1"/>
  <c r="K51" i="181"/>
  <c r="I49" i="181"/>
  <c r="I56" i="181"/>
  <c r="I54" i="181"/>
  <c r="I51" i="181"/>
  <c r="I57" i="181"/>
  <c r="I52" i="181"/>
  <c r="I55" i="181"/>
  <c r="I58" i="181"/>
  <c r="J53" i="181"/>
  <c r="I53" i="181"/>
  <c r="J49" i="181"/>
  <c r="E59" i="181"/>
  <c r="J54" i="181"/>
  <c r="J55" i="181"/>
  <c r="J58" i="181"/>
  <c r="J57" i="181"/>
  <c r="J56" i="181"/>
  <c r="J52" i="181"/>
  <c r="CQ48" i="173"/>
  <c r="I59" i="181" l="1"/>
  <c r="I51" i="137"/>
  <c r="AB50" i="137"/>
  <c r="F15" i="167" l="1"/>
  <c r="F16" i="167" s="1"/>
  <c r="F14" i="167"/>
  <c r="H14" i="167"/>
  <c r="G14" i="167"/>
  <c r="F13" i="167"/>
  <c r="G13" i="167"/>
  <c r="H13" i="167"/>
  <c r="H12" i="167"/>
  <c r="G12" i="167"/>
  <c r="L10" i="36" l="1"/>
  <c r="F13" i="9" l="1"/>
  <c r="G13" i="9"/>
  <c r="G22" i="137" l="1"/>
  <c r="D61" i="137" s="1"/>
  <c r="K12" i="38"/>
  <c r="K13" i="38" s="1"/>
  <c r="K14" i="38" s="1"/>
  <c r="H12" i="37"/>
  <c r="H38" i="137" l="1"/>
  <c r="H52" i="137" s="1"/>
  <c r="F14" i="10" l="1"/>
  <c r="J10" i="10"/>
  <c r="J9" i="10" s="1"/>
  <c r="I10" i="10"/>
  <c r="I9" i="10" s="1"/>
  <c r="H10" i="10"/>
  <c r="H9" i="10" s="1"/>
  <c r="G10" i="10"/>
  <c r="G9" i="10" s="1"/>
  <c r="F10" i="10"/>
  <c r="F9" i="10" s="1"/>
  <c r="L10" i="10"/>
  <c r="L9" i="10" s="1"/>
  <c r="M10" i="10"/>
  <c r="M9" i="10" s="1"/>
  <c r="N10" i="10"/>
  <c r="N9" i="10" s="1"/>
  <c r="P10" i="10"/>
  <c r="P9" i="10" s="1"/>
  <c r="Q10" i="10"/>
  <c r="Q9" i="10" s="1"/>
  <c r="R10" i="10"/>
  <c r="R9" i="10" s="1"/>
  <c r="S10" i="10"/>
  <c r="S9" i="10" s="1"/>
  <c r="T10" i="10"/>
  <c r="T9" i="10" s="1"/>
  <c r="V10" i="10"/>
  <c r="V9" i="10" s="1"/>
  <c r="W10" i="10"/>
  <c r="W9" i="10" s="1"/>
  <c r="X10" i="10"/>
  <c r="X9" i="10" s="1"/>
  <c r="Y10" i="10"/>
  <c r="Y9" i="10" s="1"/>
  <c r="Z10" i="10"/>
  <c r="Z9" i="10" s="1"/>
  <c r="AB10" i="10"/>
  <c r="AB9" i="10" s="1"/>
  <c r="AC10" i="10"/>
  <c r="AC9" i="10" s="1"/>
  <c r="AD10" i="10"/>
  <c r="AD9" i="10" s="1"/>
  <c r="K10" i="10"/>
  <c r="K9" i="10" s="1"/>
  <c r="B8" i="94"/>
  <c r="B9" i="94" s="1"/>
  <c r="B10" i="94" l="1"/>
  <c r="B21" i="94" s="1"/>
  <c r="B22" i="94" s="1"/>
  <c r="B23" i="94" s="1"/>
  <c r="B24" i="94" s="1"/>
  <c r="B25" i="94" s="1"/>
  <c r="B26" i="94" s="1"/>
  <c r="B27" i="94" s="1"/>
  <c r="B28" i="94" s="1"/>
  <c r="B29" i="94" s="1"/>
  <c r="B30" i="94" s="1"/>
  <c r="B31" i="94" s="1"/>
  <c r="B32" i="94" s="1"/>
  <c r="B33" i="94" s="1"/>
  <c r="B34" i="94" s="1"/>
  <c r="B35" i="94" s="1"/>
  <c r="B36" i="94" s="1"/>
  <c r="B37" i="94" s="1"/>
  <c r="B38" i="94" s="1"/>
  <c r="B39" i="94" s="1"/>
  <c r="B40" i="94" s="1"/>
  <c r="B41" i="94" s="1"/>
  <c r="O10" i="10"/>
  <c r="O9" i="10" s="1"/>
  <c r="U10" i="10"/>
  <c r="U9" i="10" s="1"/>
  <c r="AA10" i="10"/>
  <c r="AA9" i="10" s="1"/>
  <c r="J12" i="38"/>
  <c r="J13" i="38" s="1"/>
  <c r="J14" i="38" s="1"/>
  <c r="B42" i="94" l="1"/>
  <c r="B43" i="94" s="1"/>
  <c r="B44" i="94" s="1"/>
  <c r="B45" i="94" s="1"/>
  <c r="B46" i="94" s="1"/>
  <c r="B47" i="94" s="1"/>
  <c r="B48" i="94" s="1"/>
  <c r="B49" i="94" s="1"/>
  <c r="B50" i="94" s="1"/>
  <c r="B51" i="94" s="1"/>
  <c r="B52" i="94" s="1"/>
  <c r="B53" i="94" s="1"/>
  <c r="AB42" i="137"/>
  <c r="AB46" i="137"/>
  <c r="AB37" i="137"/>
  <c r="AB36" i="137"/>
  <c r="AB35" i="137"/>
  <c r="AB34" i="137"/>
  <c r="AB33" i="137"/>
  <c r="B54" i="94" l="1"/>
  <c r="B55" i="94" s="1"/>
  <c r="B56" i="94" s="1"/>
  <c r="B57" i="94" s="1"/>
  <c r="B58" i="94" s="1"/>
  <c r="B59" i="94" s="1"/>
  <c r="B60" i="94" s="1"/>
  <c r="B61" i="94" s="1"/>
  <c r="B62" i="94" s="1"/>
  <c r="B63" i="94" s="1"/>
  <c r="B64" i="94" s="1"/>
  <c r="B65" i="94" s="1"/>
  <c r="B66" i="94" s="1"/>
  <c r="H34" i="120"/>
  <c r="J14" i="10"/>
  <c r="J13" i="10" s="1"/>
  <c r="G18" i="10"/>
  <c r="G21" i="10" s="1"/>
  <c r="G14" i="10"/>
  <c r="G13" i="10" s="1"/>
  <c r="G12" i="38"/>
  <c r="H16" i="36"/>
  <c r="H17" i="36" s="1"/>
  <c r="L7" i="36"/>
  <c r="B67" i="94" l="1"/>
  <c r="B68" i="94" s="1"/>
  <c r="B69" i="94" s="1"/>
  <c r="B70" i="94" s="1"/>
  <c r="B71" i="94" s="1"/>
  <c r="B72" i="94" s="1"/>
  <c r="B73" i="94" s="1"/>
  <c r="B74" i="94" s="1"/>
  <c r="B75" i="94" s="1"/>
  <c r="B76" i="94" s="1"/>
  <c r="B77" i="94" s="1"/>
  <c r="G13" i="38"/>
  <c r="G14" i="38" s="1"/>
  <c r="G17" i="10"/>
  <c r="G22" i="10" s="1"/>
  <c r="G26" i="10" s="1"/>
  <c r="AA51" i="137"/>
  <c r="Z51" i="137"/>
  <c r="Y51" i="137"/>
  <c r="X51" i="137"/>
  <c r="W51" i="137"/>
  <c r="V51" i="137"/>
  <c r="U51" i="137"/>
  <c r="T51" i="137"/>
  <c r="S51" i="137"/>
  <c r="R51" i="137"/>
  <c r="Q51" i="137"/>
  <c r="P51" i="137"/>
  <c r="O51" i="137"/>
  <c r="N51" i="137"/>
  <c r="M51" i="137"/>
  <c r="L51" i="137"/>
  <c r="K51" i="137"/>
  <c r="J51" i="137"/>
  <c r="AB51" i="137" l="1"/>
  <c r="F30" i="9"/>
  <c r="G30" i="9"/>
  <c r="V38" i="137" l="1"/>
  <c r="V52" i="137" s="1"/>
  <c r="W38" i="137"/>
  <c r="W52" i="137" s="1"/>
  <c r="X38" i="137"/>
  <c r="X52" i="137" s="1"/>
  <c r="Y38" i="137"/>
  <c r="Y52" i="137" s="1"/>
  <c r="Z38" i="137"/>
  <c r="Z52" i="137" s="1"/>
  <c r="AA38" i="137"/>
  <c r="AA52" i="137" s="1"/>
  <c r="U38" i="137"/>
  <c r="U52" i="137" s="1"/>
  <c r="T38" i="137"/>
  <c r="T52" i="137" s="1"/>
  <c r="S38" i="137"/>
  <c r="S52" i="137" s="1"/>
  <c r="R38" i="137"/>
  <c r="R52" i="137" s="1"/>
  <c r="Q38" i="137"/>
  <c r="Q52" i="137" s="1"/>
  <c r="P38" i="137"/>
  <c r="P52" i="137" s="1"/>
  <c r="O38" i="137"/>
  <c r="O52" i="137" s="1"/>
  <c r="N38" i="137"/>
  <c r="N52" i="137" s="1"/>
  <c r="M38" i="137"/>
  <c r="M52" i="137" s="1"/>
  <c r="L38" i="137"/>
  <c r="L52" i="137" s="1"/>
  <c r="K38" i="137"/>
  <c r="K52" i="137" s="1"/>
  <c r="J38" i="137"/>
  <c r="J52" i="137" s="1"/>
  <c r="I38" i="137"/>
  <c r="I52" i="137" s="1"/>
  <c r="AB52" i="137" l="1"/>
  <c r="D62" i="137" s="1"/>
  <c r="D63" i="137" s="1"/>
  <c r="AB38" i="137"/>
  <c r="H18" i="10" l="1"/>
  <c r="H21" i="10" s="1"/>
  <c r="I18" i="10"/>
  <c r="I21" i="10" s="1"/>
  <c r="J18" i="10"/>
  <c r="J21" i="10" s="1"/>
  <c r="K18" i="10"/>
  <c r="K21" i="10" s="1"/>
  <c r="L18" i="10"/>
  <c r="L21" i="10" s="1"/>
  <c r="M18" i="10"/>
  <c r="M21" i="10" s="1"/>
  <c r="N18" i="10"/>
  <c r="N21" i="10" s="1"/>
  <c r="O18" i="10"/>
  <c r="O21" i="10" s="1"/>
  <c r="P18" i="10"/>
  <c r="P21" i="10" s="1"/>
  <c r="Q18" i="10"/>
  <c r="Q21" i="10" s="1"/>
  <c r="R18" i="10"/>
  <c r="R21" i="10" s="1"/>
  <c r="S18" i="10"/>
  <c r="S21" i="10" s="1"/>
  <c r="T18" i="10"/>
  <c r="T21" i="10" s="1"/>
  <c r="U18" i="10"/>
  <c r="U21" i="10" s="1"/>
  <c r="V18" i="10"/>
  <c r="V21" i="10" s="1"/>
  <c r="W18" i="10"/>
  <c r="W21" i="10" s="1"/>
  <c r="X18" i="10"/>
  <c r="X21" i="10" s="1"/>
  <c r="Y18" i="10"/>
  <c r="Y21" i="10" s="1"/>
  <c r="Z18" i="10"/>
  <c r="Z21" i="10" s="1"/>
  <c r="AA18" i="10"/>
  <c r="AA21" i="10" s="1"/>
  <c r="AB18" i="10"/>
  <c r="AB21" i="10" s="1"/>
  <c r="AC18" i="10"/>
  <c r="AC21" i="10" s="1"/>
  <c r="AD18" i="10"/>
  <c r="AD21" i="10" s="1"/>
  <c r="F18" i="10"/>
  <c r="F21" i="10" s="1"/>
  <c r="F12" i="38" l="1"/>
  <c r="F13" i="38" l="1"/>
  <c r="F14" i="38" s="1"/>
  <c r="U34" i="120"/>
  <c r="V34" i="120"/>
  <c r="W34" i="120"/>
  <c r="X34" i="120"/>
  <c r="Y34" i="120"/>
  <c r="Z34" i="120"/>
  <c r="V8" i="118"/>
  <c r="W8" i="118"/>
  <c r="H14" i="10"/>
  <c r="AC14" i="10"/>
  <c r="AC13" i="10" s="1"/>
  <c r="R12" i="38"/>
  <c r="R13" i="38" s="1"/>
  <c r="R14" i="38" s="1"/>
  <c r="Q12" i="38"/>
  <c r="Q13" i="38" s="1"/>
  <c r="Q14" i="38" s="1"/>
  <c r="P12" i="38"/>
  <c r="P13" i="38" s="1"/>
  <c r="P14" i="38" s="1"/>
  <c r="O12" i="38"/>
  <c r="O13" i="38" s="1"/>
  <c r="O14" i="38" s="1"/>
  <c r="N12" i="38"/>
  <c r="N13" i="38" s="1"/>
  <c r="N14" i="38" s="1"/>
  <c r="M12" i="38"/>
  <c r="M13" i="38" s="1"/>
  <c r="M14" i="38" s="1"/>
  <c r="L12" i="38"/>
  <c r="L13" i="38" s="1"/>
  <c r="L14" i="38" s="1"/>
  <c r="I12" i="38"/>
  <c r="I13" i="38" s="1"/>
  <c r="I14" i="38" s="1"/>
  <c r="H12" i="38"/>
  <c r="H13" i="38" s="1"/>
  <c r="H14" i="38" s="1"/>
  <c r="L13" i="36"/>
  <c r="R22" i="38" l="1"/>
  <c r="R23" i="38" s="1"/>
  <c r="R24" i="38" s="1"/>
  <c r="AC17" i="10"/>
  <c r="AC22" i="10" s="1"/>
  <c r="AC26" i="10" s="1"/>
  <c r="K16" i="36"/>
  <c r="K17" i="36" s="1"/>
  <c r="Y8" i="118"/>
  <c r="X8" i="118"/>
  <c r="U8" i="118"/>
  <c r="T8" i="118"/>
  <c r="S8" i="118"/>
  <c r="R8" i="118"/>
  <c r="Q8" i="118"/>
  <c r="P8" i="118"/>
  <c r="O8" i="118"/>
  <c r="N8" i="118"/>
  <c r="M8" i="118"/>
  <c r="K8" i="118"/>
  <c r="J8" i="118"/>
  <c r="I8" i="118"/>
  <c r="H8" i="118"/>
  <c r="G8" i="118"/>
  <c r="AA34" i="120"/>
  <c r="T34" i="120"/>
  <c r="S34" i="120"/>
  <c r="R34" i="120"/>
  <c r="Q34" i="120"/>
  <c r="P34" i="120"/>
  <c r="O34" i="120"/>
  <c r="N34" i="120"/>
  <c r="M34" i="120"/>
  <c r="L34" i="120"/>
  <c r="K34" i="120"/>
  <c r="J34" i="120"/>
  <c r="I34" i="120"/>
  <c r="AD14" i="10"/>
  <c r="AD13" i="10" s="1"/>
  <c r="AB14" i="10"/>
  <c r="AB13" i="10" s="1"/>
  <c r="AA14" i="10"/>
  <c r="AA13" i="10" s="1"/>
  <c r="Z14" i="10"/>
  <c r="Z13" i="10" s="1"/>
  <c r="Y14" i="10"/>
  <c r="Y13" i="10" s="1"/>
  <c r="X14" i="10"/>
  <c r="X13" i="10" s="1"/>
  <c r="W14" i="10"/>
  <c r="W13" i="10" s="1"/>
  <c r="V14" i="10"/>
  <c r="V13" i="10" s="1"/>
  <c r="U14" i="10"/>
  <c r="U13" i="10" s="1"/>
  <c r="T14" i="10"/>
  <c r="T13" i="10" s="1"/>
  <c r="S14" i="10"/>
  <c r="S13" i="10" s="1"/>
  <c r="R14" i="10"/>
  <c r="R13" i="10" s="1"/>
  <c r="Q14" i="10"/>
  <c r="Q13" i="10" s="1"/>
  <c r="P14" i="10"/>
  <c r="P13" i="10" s="1"/>
  <c r="O14" i="10"/>
  <c r="O13" i="10" s="1"/>
  <c r="N14" i="10"/>
  <c r="N13" i="10" s="1"/>
  <c r="M14" i="10"/>
  <c r="M13" i="10" s="1"/>
  <c r="L14" i="10"/>
  <c r="L13" i="10" s="1"/>
  <c r="K14" i="10"/>
  <c r="K13" i="10" s="1"/>
  <c r="I14" i="10"/>
  <c r="I13" i="10" s="1"/>
  <c r="H13" i="10"/>
  <c r="F13" i="10"/>
  <c r="F17" i="10" s="1"/>
  <c r="G16" i="36"/>
  <c r="G17" i="36" s="1"/>
  <c r="L14" i="36"/>
  <c r="I16" i="36"/>
  <c r="I17" i="36" s="1"/>
  <c r="J16" i="36"/>
  <c r="J17" i="36" s="1"/>
  <c r="L8" i="36"/>
  <c r="L9" i="36"/>
  <c r="L11" i="36"/>
  <c r="L12" i="36"/>
  <c r="L15" i="36"/>
  <c r="AB34" i="120" l="1"/>
  <c r="S17" i="10"/>
  <c r="S22" i="10" s="1"/>
  <c r="S26" i="10" s="1"/>
  <c r="M17" i="10"/>
  <c r="M22" i="10" s="1"/>
  <c r="M26" i="10" s="1"/>
  <c r="Y17" i="10"/>
  <c r="Y22" i="10" s="1"/>
  <c r="Y26" i="10" s="1"/>
  <c r="H17" i="10"/>
  <c r="H22" i="10" s="1"/>
  <c r="H26" i="10" s="1"/>
  <c r="AB17" i="10"/>
  <c r="AB22" i="10" s="1"/>
  <c r="AB26" i="10" s="1"/>
  <c r="O17" i="10"/>
  <c r="O22" i="10" s="1"/>
  <c r="O26" i="10" s="1"/>
  <c r="U17" i="10"/>
  <c r="U22" i="10" s="1"/>
  <c r="U26" i="10" s="1"/>
  <c r="AA17" i="10"/>
  <c r="AA22" i="10" s="1"/>
  <c r="AA26" i="10" s="1"/>
  <c r="I17" i="10"/>
  <c r="Q17" i="10"/>
  <c r="Q22" i="10" s="1"/>
  <c r="Q26" i="10" s="1"/>
  <c r="W17" i="10"/>
  <c r="W22" i="10" s="1"/>
  <c r="W26" i="10" s="1"/>
  <c r="R17" i="10"/>
  <c r="R22" i="10" s="1"/>
  <c r="R26" i="10" s="1"/>
  <c r="X17" i="10"/>
  <c r="X22" i="10" s="1"/>
  <c r="X26" i="10" s="1"/>
  <c r="J17" i="10"/>
  <c r="J22" i="10" s="1"/>
  <c r="J26" i="10" s="1"/>
  <c r="P17" i="10"/>
  <c r="P22" i="10" s="1"/>
  <c r="P26" i="10" s="1"/>
  <c r="V17" i="10"/>
  <c r="T17" i="10"/>
  <c r="T22" i="10" s="1"/>
  <c r="T26" i="10" s="1"/>
  <c r="N17" i="10"/>
  <c r="N22" i="10" s="1"/>
  <c r="N26" i="10" s="1"/>
  <c r="Z17" i="10"/>
  <c r="Z22" i="10" s="1"/>
  <c r="Z26" i="10" s="1"/>
  <c r="L17" i="10"/>
  <c r="L22" i="10" s="1"/>
  <c r="L26" i="10" s="1"/>
  <c r="AD17" i="10"/>
  <c r="AD22" i="10" s="1"/>
  <c r="AD26" i="10" s="1"/>
  <c r="L16" i="36"/>
  <c r="L17" i="36" s="1"/>
  <c r="G18" i="36" l="1"/>
  <c r="H18" i="36"/>
  <c r="F22" i="10"/>
  <c r="F26" i="10" s="1"/>
  <c r="K17" i="10"/>
  <c r="I22" i="10"/>
  <c r="I26" i="10" s="1"/>
  <c r="V22" i="10"/>
  <c r="V26" i="10" s="1"/>
  <c r="K22" i="10" l="1"/>
  <c r="K26" i="10" s="1"/>
  <c r="I18" i="36"/>
  <c r="K18" i="36"/>
  <c r="J18" i="36"/>
  <c r="L18" i="3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51" authorId="0" shapeId="0" xr:uid="{00000000-0006-0000-1400-000001000000}">
      <text>
        <r>
          <rPr>
            <b/>
            <sz val="9"/>
            <color indexed="81"/>
            <rFont val="MS P ゴシック"/>
            <family val="3"/>
            <charset val="128"/>
          </rPr>
          <t>SPCの最終的な払い込み資本金の額をマイナスで入力してください。</t>
        </r>
      </text>
    </comment>
  </commentList>
</comments>
</file>

<file path=xl/sharedStrings.xml><?xml version="1.0" encoding="utf-8"?>
<sst xmlns="http://schemas.openxmlformats.org/spreadsheetml/2006/main" count="2310" uniqueCount="980">
  <si>
    <t>提案書提出資料　一覧</t>
    <rPh sb="0" eb="3">
      <t>テイアンショ</t>
    </rPh>
    <rPh sb="3" eb="5">
      <t>テイシュツ</t>
    </rPh>
    <rPh sb="5" eb="7">
      <t>シリョウ</t>
    </rPh>
    <rPh sb="8" eb="10">
      <t>イチラン</t>
    </rPh>
    <phoneticPr fontId="27"/>
  </si>
  <si>
    <t>NO.</t>
    <phoneticPr fontId="27"/>
  </si>
  <si>
    <t>様式NO.</t>
    <rPh sb="0" eb="2">
      <t>ヨウシキ</t>
    </rPh>
    <phoneticPr fontId="27"/>
  </si>
  <si>
    <t>名称</t>
    <rPh sb="0" eb="2">
      <t>メイショウ</t>
    </rPh>
    <phoneticPr fontId="27"/>
  </si>
  <si>
    <t>フォーム</t>
    <phoneticPr fontId="27"/>
  </si>
  <si>
    <t>WORD</t>
    <phoneticPr fontId="27"/>
  </si>
  <si>
    <t>EXCEL</t>
    <phoneticPr fontId="27"/>
  </si>
  <si>
    <t>△</t>
    <phoneticPr fontId="27"/>
  </si>
  <si>
    <t>○</t>
    <phoneticPr fontId="27"/>
  </si>
  <si>
    <t>様式第3号</t>
    <phoneticPr fontId="27"/>
  </si>
  <si>
    <t>参加表明書</t>
    <phoneticPr fontId="27"/>
  </si>
  <si>
    <t>構成員及び協力企業一覧表</t>
    <phoneticPr fontId="27"/>
  </si>
  <si>
    <t>様式第5号</t>
  </si>
  <si>
    <t>予定する建設事業者の構成</t>
    <phoneticPr fontId="27"/>
  </si>
  <si>
    <t>様式第7号</t>
  </si>
  <si>
    <t>委任状（代表企業）</t>
    <phoneticPr fontId="27"/>
  </si>
  <si>
    <t>様式第8号</t>
  </si>
  <si>
    <t>委任状（代理人）</t>
    <phoneticPr fontId="27"/>
  </si>
  <si>
    <t>様式第9号</t>
  </si>
  <si>
    <t>各業務を担当する者の要件を証明する書類　　※表紙</t>
    <phoneticPr fontId="27"/>
  </si>
  <si>
    <t>様式第9号-1</t>
    <phoneticPr fontId="27"/>
  </si>
  <si>
    <t>様式第9号-2</t>
  </si>
  <si>
    <t>様式第9号-3</t>
  </si>
  <si>
    <t>様式第10号</t>
  </si>
  <si>
    <t>入札辞退届</t>
    <phoneticPr fontId="27"/>
  </si>
  <si>
    <t>様式第11号-1</t>
    <phoneticPr fontId="27"/>
  </si>
  <si>
    <t>対面的対話への参加申込書</t>
    <phoneticPr fontId="27"/>
  </si>
  <si>
    <t>様式第11号-2</t>
  </si>
  <si>
    <t>対面的対話における確認事項</t>
    <phoneticPr fontId="27"/>
  </si>
  <si>
    <t>様式第12号</t>
    <phoneticPr fontId="27"/>
  </si>
  <si>
    <t>様式第13号</t>
  </si>
  <si>
    <t>要求水準に関する誓約書</t>
    <phoneticPr fontId="27"/>
  </si>
  <si>
    <t>様式第13号-1</t>
    <phoneticPr fontId="27"/>
  </si>
  <si>
    <t>様式第14号</t>
  </si>
  <si>
    <t>入札書</t>
    <phoneticPr fontId="27"/>
  </si>
  <si>
    <t>様式第14号（別紙1）</t>
    <rPh sb="7" eb="9">
      <t>ベッシ</t>
    </rPh>
    <phoneticPr fontId="27"/>
  </si>
  <si>
    <t>様式第15号</t>
  </si>
  <si>
    <t>○</t>
    <phoneticPr fontId="27"/>
  </si>
  <si>
    <t>リスク管理方法</t>
    <phoneticPr fontId="27"/>
  </si>
  <si>
    <t>委任状（開札の立会い）</t>
    <phoneticPr fontId="27"/>
  </si>
  <si>
    <t>１．対面的対話における確認事項</t>
    <rPh sb="2" eb="5">
      <t>タイメンテキ</t>
    </rPh>
    <rPh sb="5" eb="7">
      <t>タイワ</t>
    </rPh>
    <rPh sb="11" eb="13">
      <t>カクニン</t>
    </rPh>
    <rPh sb="13" eb="15">
      <t>ジコウ</t>
    </rPh>
    <phoneticPr fontId="27"/>
  </si>
  <si>
    <t>No.</t>
    <phoneticPr fontId="27"/>
  </si>
  <si>
    <t>書類名</t>
    <rPh sb="0" eb="2">
      <t>ショルイ</t>
    </rPh>
    <rPh sb="2" eb="3">
      <t>メイ</t>
    </rPh>
    <phoneticPr fontId="27"/>
  </si>
  <si>
    <t>質問内容</t>
    <rPh sb="0" eb="2">
      <t>シツモン</t>
    </rPh>
    <rPh sb="2" eb="4">
      <t>ナイヨウ</t>
    </rPh>
    <phoneticPr fontId="27"/>
  </si>
  <si>
    <t>※1</t>
    <phoneticPr fontId="27"/>
  </si>
  <si>
    <t>※2</t>
    <phoneticPr fontId="27"/>
  </si>
  <si>
    <t>※3</t>
    <phoneticPr fontId="27"/>
  </si>
  <si>
    <t>※3</t>
    <phoneticPr fontId="27"/>
  </si>
  <si>
    <t>No.</t>
    <phoneticPr fontId="27"/>
  </si>
  <si>
    <t>出資者</t>
    <rPh sb="0" eb="2">
      <t>シュッシ</t>
    </rPh>
    <rPh sb="2" eb="3">
      <t>シャ</t>
    </rPh>
    <phoneticPr fontId="27"/>
  </si>
  <si>
    <t>出資金額</t>
    <rPh sb="0" eb="2">
      <t>シュッシ</t>
    </rPh>
    <rPh sb="2" eb="4">
      <t>キンガク</t>
    </rPh>
    <phoneticPr fontId="27"/>
  </si>
  <si>
    <t>出資比率</t>
    <rPh sb="0" eb="2">
      <t>シュッシ</t>
    </rPh>
    <rPh sb="2" eb="4">
      <t>ヒリツ</t>
    </rPh>
    <phoneticPr fontId="14"/>
  </si>
  <si>
    <t>出資者名</t>
    <rPh sb="0" eb="2">
      <t>シュッシ</t>
    </rPh>
    <rPh sb="2" eb="3">
      <t>シャ</t>
    </rPh>
    <rPh sb="3" eb="4">
      <t>メイ</t>
    </rPh>
    <phoneticPr fontId="27"/>
  </si>
  <si>
    <t>役割</t>
    <rPh sb="0" eb="2">
      <t>ヤクワリ</t>
    </rPh>
    <phoneticPr fontId="27"/>
  </si>
  <si>
    <t>（単位：円）</t>
    <rPh sb="1" eb="3">
      <t>タンイ</t>
    </rPh>
    <rPh sb="4" eb="5">
      <t>エン</t>
    </rPh>
    <phoneticPr fontId="27"/>
  </si>
  <si>
    <t>（単位：％）</t>
    <rPh sb="1" eb="3">
      <t>タンイ</t>
    </rPh>
    <phoneticPr fontId="14"/>
  </si>
  <si>
    <t>代表企業</t>
    <rPh sb="0" eb="2">
      <t>ダイヒョウ</t>
    </rPh>
    <rPh sb="2" eb="4">
      <t>キギョウ</t>
    </rPh>
    <phoneticPr fontId="27"/>
  </si>
  <si>
    <t>［　　　　　　　　　　］を行う者</t>
    <rPh sb="13" eb="14">
      <t>オコナ</t>
    </rPh>
    <rPh sb="15" eb="16">
      <t>モノ</t>
    </rPh>
    <phoneticPr fontId="27"/>
  </si>
  <si>
    <t>構成員</t>
    <rPh sb="0" eb="3">
      <t>コウセイイン</t>
    </rPh>
    <phoneticPr fontId="27"/>
  </si>
  <si>
    <t>入札参加者の構成員は必ず出資者とすること。</t>
    <rPh sb="0" eb="2">
      <t>ニュウサツ</t>
    </rPh>
    <rPh sb="2" eb="4">
      <t>サンカ</t>
    </rPh>
    <rPh sb="4" eb="5">
      <t>シャ</t>
    </rPh>
    <rPh sb="6" eb="8">
      <t>コウセイ</t>
    </rPh>
    <rPh sb="8" eb="9">
      <t>イン</t>
    </rPh>
    <rPh sb="10" eb="11">
      <t>カナラ</t>
    </rPh>
    <rPh sb="12" eb="14">
      <t>シュッシ</t>
    </rPh>
    <rPh sb="14" eb="15">
      <t>シャ</t>
    </rPh>
    <phoneticPr fontId="27"/>
  </si>
  <si>
    <t>■</t>
    <phoneticPr fontId="27"/>
  </si>
  <si>
    <t>SPCの損益計算書</t>
    <rPh sb="4" eb="6">
      <t>ソンエキ</t>
    </rPh>
    <rPh sb="6" eb="8">
      <t>ケイサン</t>
    </rPh>
    <rPh sb="8" eb="9">
      <t>ショ</t>
    </rPh>
    <phoneticPr fontId="27"/>
  </si>
  <si>
    <t>事　　業　　年　　度</t>
    <phoneticPr fontId="27"/>
  </si>
  <si>
    <t>合　計</t>
    <rPh sb="0" eb="1">
      <t>ゴウ</t>
    </rPh>
    <rPh sb="2" eb="3">
      <t>ケイ</t>
    </rPh>
    <phoneticPr fontId="27"/>
  </si>
  <si>
    <t>①</t>
    <phoneticPr fontId="27"/>
  </si>
  <si>
    <t>営業収入</t>
    <rPh sb="0" eb="2">
      <t>エイギョウ</t>
    </rPh>
    <rPh sb="2" eb="4">
      <t>シュウニュウ</t>
    </rPh>
    <phoneticPr fontId="27"/>
  </si>
  <si>
    <t>・</t>
    <phoneticPr fontId="27"/>
  </si>
  <si>
    <t>②</t>
    <phoneticPr fontId="27"/>
  </si>
  <si>
    <t>営業費用</t>
    <phoneticPr fontId="27"/>
  </si>
  <si>
    <t>・</t>
    <phoneticPr fontId="27"/>
  </si>
  <si>
    <t>③</t>
    <phoneticPr fontId="27"/>
  </si>
  <si>
    <t>営業損益（＝①－②）</t>
    <phoneticPr fontId="27"/>
  </si>
  <si>
    <t>④</t>
    <phoneticPr fontId="27"/>
  </si>
  <si>
    <t>営業外収入</t>
    <phoneticPr fontId="27"/>
  </si>
  <si>
    <t>資金運用収入</t>
    <rPh sb="0" eb="2">
      <t>シキン</t>
    </rPh>
    <rPh sb="2" eb="4">
      <t>ウンヨウ</t>
    </rPh>
    <rPh sb="4" eb="6">
      <t>シュウニュウ</t>
    </rPh>
    <phoneticPr fontId="27"/>
  </si>
  <si>
    <t>営業外費用</t>
    <phoneticPr fontId="27"/>
  </si>
  <si>
    <t>⑥</t>
    <phoneticPr fontId="27"/>
  </si>
  <si>
    <t>営業外損益（＝④－⑤）</t>
    <phoneticPr fontId="27"/>
  </si>
  <si>
    <t>⑦</t>
    <phoneticPr fontId="27"/>
  </si>
  <si>
    <t>税引前当期利益（＝③＋⑥）</t>
    <rPh sb="0" eb="2">
      <t>ゼイビ</t>
    </rPh>
    <rPh sb="2" eb="3">
      <t>マエ</t>
    </rPh>
    <phoneticPr fontId="27"/>
  </si>
  <si>
    <t>⑧</t>
    <phoneticPr fontId="27"/>
  </si>
  <si>
    <t>法人税等</t>
    <rPh sb="3" eb="4">
      <t>ナド</t>
    </rPh>
    <phoneticPr fontId="27"/>
  </si>
  <si>
    <t>繰越欠損金</t>
    <rPh sb="0" eb="2">
      <t>クリコシ</t>
    </rPh>
    <rPh sb="2" eb="5">
      <t>ケッソンキン</t>
    </rPh>
    <phoneticPr fontId="27"/>
  </si>
  <si>
    <t>課税所得</t>
    <rPh sb="0" eb="2">
      <t>カゼイ</t>
    </rPh>
    <rPh sb="2" eb="4">
      <t>ショトク</t>
    </rPh>
    <phoneticPr fontId="27"/>
  </si>
  <si>
    <t>⑨</t>
    <phoneticPr fontId="27"/>
  </si>
  <si>
    <t>税引後当期利益（＝⑦－⑧）</t>
    <rPh sb="0" eb="2">
      <t>ゼイビ</t>
    </rPh>
    <rPh sb="2" eb="3">
      <t>ゴ</t>
    </rPh>
    <phoneticPr fontId="27"/>
  </si>
  <si>
    <t>■</t>
    <phoneticPr fontId="27"/>
  </si>
  <si>
    <t>SPCのキャッシュフロー表</t>
    <rPh sb="12" eb="13">
      <t>ヒョウ</t>
    </rPh>
    <phoneticPr fontId="27"/>
  </si>
  <si>
    <t>Cash-In</t>
    <phoneticPr fontId="27"/>
  </si>
  <si>
    <t>税引後当期利益</t>
    <rPh sb="0" eb="2">
      <t>ゼイビキ</t>
    </rPh>
    <rPh sb="2" eb="3">
      <t>ゴ</t>
    </rPh>
    <rPh sb="3" eb="5">
      <t>トウキ</t>
    </rPh>
    <rPh sb="5" eb="7">
      <t>リエキ</t>
    </rPh>
    <phoneticPr fontId="27"/>
  </si>
  <si>
    <t>出資金</t>
    <rPh sb="0" eb="3">
      <t>シュッシキン</t>
    </rPh>
    <phoneticPr fontId="27"/>
  </si>
  <si>
    <t>その他（　　　　）</t>
    <rPh sb="2" eb="3">
      <t>タ</t>
    </rPh>
    <phoneticPr fontId="27"/>
  </si>
  <si>
    <t>・</t>
    <phoneticPr fontId="27"/>
  </si>
  <si>
    <t>　　〃</t>
    <phoneticPr fontId="27"/>
  </si>
  <si>
    <t>Cash-Out</t>
    <phoneticPr fontId="27"/>
  </si>
  <si>
    <t>税引後当期損失</t>
    <rPh sb="0" eb="2">
      <t>ゼイビキ</t>
    </rPh>
    <rPh sb="2" eb="3">
      <t>ゴ</t>
    </rPh>
    <rPh sb="3" eb="5">
      <t>トウキ</t>
    </rPh>
    <rPh sb="5" eb="7">
      <t>ソンシツ</t>
    </rPh>
    <phoneticPr fontId="27"/>
  </si>
  <si>
    <t>配当前キャッシュフロー</t>
    <rPh sb="0" eb="2">
      <t>ハイトウ</t>
    </rPh>
    <rPh sb="2" eb="3">
      <t>マエ</t>
    </rPh>
    <phoneticPr fontId="27"/>
  </si>
  <si>
    <t>配当</t>
    <rPh sb="0" eb="2">
      <t>ハイトウ</t>
    </rPh>
    <phoneticPr fontId="27"/>
  </si>
  <si>
    <t>配当後キャッシュフロー（内部留保金）</t>
    <rPh sb="0" eb="2">
      <t>ハイトウ</t>
    </rPh>
    <rPh sb="2" eb="3">
      <t>ゴ</t>
    </rPh>
    <rPh sb="12" eb="14">
      <t>ナイブ</t>
    </rPh>
    <rPh sb="14" eb="17">
      <t>リュウホキン</t>
    </rPh>
    <phoneticPr fontId="27"/>
  </si>
  <si>
    <t>配当後キャッシュフロー（内部留保金）　　累計</t>
    <rPh sb="0" eb="2">
      <t>ハイトウ</t>
    </rPh>
    <rPh sb="2" eb="3">
      <t>ゴ</t>
    </rPh>
    <rPh sb="12" eb="14">
      <t>ナイブ</t>
    </rPh>
    <rPh sb="14" eb="17">
      <t>リュウホキン</t>
    </rPh>
    <rPh sb="20" eb="22">
      <t>ルイケイ</t>
    </rPh>
    <phoneticPr fontId="27"/>
  </si>
  <si>
    <t>■</t>
    <phoneticPr fontId="27"/>
  </si>
  <si>
    <t>様式第14号（別紙2）</t>
    <rPh sb="7" eb="9">
      <t>ベッシ</t>
    </rPh>
    <phoneticPr fontId="27"/>
  </si>
  <si>
    <t>設計・建設期間</t>
    <phoneticPr fontId="27"/>
  </si>
  <si>
    <t>E-IRR（配当前キャッシュフローの出資金に対するIRR）</t>
    <rPh sb="6" eb="8">
      <t>ハイトウ</t>
    </rPh>
    <rPh sb="8" eb="9">
      <t>マエ</t>
    </rPh>
    <rPh sb="18" eb="21">
      <t>シュッシキン</t>
    </rPh>
    <rPh sb="22" eb="23">
      <t>タイ</t>
    </rPh>
    <phoneticPr fontId="27"/>
  </si>
  <si>
    <t>E-IRR算定キャッシュフロー</t>
    <rPh sb="5" eb="7">
      <t>サンテイ</t>
    </rPh>
    <phoneticPr fontId="27"/>
  </si>
  <si>
    <t>※1</t>
    <phoneticPr fontId="27"/>
  </si>
  <si>
    <t>※2</t>
    <phoneticPr fontId="27"/>
  </si>
  <si>
    <t>繰延欠損金は最長7年間繰越ができるものとする。</t>
    <rPh sb="0" eb="2">
      <t>クリノ</t>
    </rPh>
    <rPh sb="2" eb="5">
      <t>ケッソンキン</t>
    </rPh>
    <rPh sb="6" eb="8">
      <t>サイチョウ</t>
    </rPh>
    <rPh sb="9" eb="11">
      <t>ネンカン</t>
    </rPh>
    <rPh sb="11" eb="13">
      <t>クリコシ</t>
    </rPh>
    <phoneticPr fontId="27"/>
  </si>
  <si>
    <t>内容・算定根拠</t>
    <rPh sb="0" eb="2">
      <t>ナイヨウ</t>
    </rPh>
    <rPh sb="3" eb="5">
      <t>サンテイ</t>
    </rPh>
    <rPh sb="5" eb="7">
      <t>コンキョ</t>
    </rPh>
    <phoneticPr fontId="27"/>
  </si>
  <si>
    <t>提案単価</t>
    <rPh sb="0" eb="2">
      <t>テイアン</t>
    </rPh>
    <rPh sb="2" eb="4">
      <t>タンカ</t>
    </rPh>
    <phoneticPr fontId="27"/>
  </si>
  <si>
    <t>必要に応じ費目を増やして記入すること。</t>
    <rPh sb="0" eb="2">
      <t>ヒツヨウ</t>
    </rPh>
    <rPh sb="3" eb="4">
      <t>オウ</t>
    </rPh>
    <rPh sb="5" eb="7">
      <t>ヒモク</t>
    </rPh>
    <rPh sb="8" eb="9">
      <t>フ</t>
    </rPh>
    <rPh sb="12" eb="14">
      <t>キニュウ</t>
    </rPh>
    <phoneticPr fontId="27"/>
  </si>
  <si>
    <t>※5</t>
    <phoneticPr fontId="27"/>
  </si>
  <si>
    <t>※6</t>
    <phoneticPr fontId="27"/>
  </si>
  <si>
    <t>a</t>
    <phoneticPr fontId="27"/>
  </si>
  <si>
    <t>b</t>
    <phoneticPr fontId="27"/>
  </si>
  <si>
    <t>・</t>
    <phoneticPr fontId="27"/>
  </si>
  <si>
    <t>・</t>
    <phoneticPr fontId="27"/>
  </si>
  <si>
    <t>②</t>
    <phoneticPr fontId="27"/>
  </si>
  <si>
    <t>①</t>
    <phoneticPr fontId="27"/>
  </si>
  <si>
    <t>人件費</t>
    <rPh sb="0" eb="3">
      <t>ジンケンヒ</t>
    </rPh>
    <phoneticPr fontId="27"/>
  </si>
  <si>
    <t>その他費用</t>
    <rPh sb="2" eb="3">
      <t>タ</t>
    </rPh>
    <rPh sb="3" eb="5">
      <t>ヒヨウ</t>
    </rPh>
    <phoneticPr fontId="27"/>
  </si>
  <si>
    <t>事業収支計画</t>
    <rPh sb="0" eb="2">
      <t>ジギョウ</t>
    </rPh>
    <rPh sb="2" eb="4">
      <t>シュウシ</t>
    </rPh>
    <rPh sb="4" eb="6">
      <t>ケイカク</t>
    </rPh>
    <phoneticPr fontId="27"/>
  </si>
  <si>
    <t>処理量（計画値）</t>
    <rPh sb="0" eb="2">
      <t>ショリ</t>
    </rPh>
    <rPh sb="2" eb="3">
      <t>リョウ</t>
    </rPh>
    <rPh sb="4" eb="6">
      <t>ケイカク</t>
    </rPh>
    <rPh sb="6" eb="7">
      <t>アタイ</t>
    </rPh>
    <phoneticPr fontId="27"/>
  </si>
  <si>
    <t>ｔ/年</t>
    <rPh sb="2" eb="3">
      <t>ネン</t>
    </rPh>
    <phoneticPr fontId="27"/>
  </si>
  <si>
    <t>設計・建設期間</t>
    <rPh sb="0" eb="2">
      <t>セッケイ</t>
    </rPh>
    <rPh sb="3" eb="5">
      <t>ケンセツ</t>
    </rPh>
    <rPh sb="5" eb="7">
      <t>キカン</t>
    </rPh>
    <phoneticPr fontId="27"/>
  </si>
  <si>
    <t>リスク管理方法</t>
    <rPh sb="3" eb="5">
      <t>カンリ</t>
    </rPh>
    <rPh sb="5" eb="7">
      <t>ホウホウ</t>
    </rPh>
    <phoneticPr fontId="27"/>
  </si>
  <si>
    <t>リスク顕在化確率</t>
    <rPh sb="3" eb="6">
      <t>ケンザイカ</t>
    </rPh>
    <phoneticPr fontId="27"/>
  </si>
  <si>
    <t>リスク顕在化による
影響の大きさ</t>
    <rPh sb="3" eb="6">
      <t>ケンザイカ</t>
    </rPh>
    <rPh sb="10" eb="12">
      <t>エイキョウ</t>
    </rPh>
    <rPh sb="13" eb="14">
      <t>オオ</t>
    </rPh>
    <phoneticPr fontId="27"/>
  </si>
  <si>
    <t>リスク顕在化前</t>
    <rPh sb="3" eb="6">
      <t>ケンザイカ</t>
    </rPh>
    <rPh sb="6" eb="7">
      <t>マエ</t>
    </rPh>
    <phoneticPr fontId="27"/>
  </si>
  <si>
    <t>リスク顕在化後</t>
    <rPh sb="3" eb="6">
      <t>ケンザイカ</t>
    </rPh>
    <rPh sb="6" eb="7">
      <t>ゴ</t>
    </rPh>
    <phoneticPr fontId="27"/>
  </si>
  <si>
    <t>当該リスクを顕在化させないための方策</t>
    <rPh sb="6" eb="9">
      <t>ケンザイカ</t>
    </rPh>
    <phoneticPr fontId="27"/>
  </si>
  <si>
    <t>被害を最小化するための方策</t>
    <rPh sb="0" eb="2">
      <t>ヒガイ</t>
    </rPh>
    <rPh sb="3" eb="6">
      <t>サイショウカ</t>
    </rPh>
    <rPh sb="11" eb="13">
      <t>ホウサク</t>
    </rPh>
    <phoneticPr fontId="27"/>
  </si>
  <si>
    <t>リスクの種類</t>
    <phoneticPr fontId="27"/>
  </si>
  <si>
    <t>※2</t>
    <phoneticPr fontId="27"/>
  </si>
  <si>
    <t>リスク顕在化確率</t>
    <phoneticPr fontId="27"/>
  </si>
  <si>
    <t>リスク顕在化による影響の大きさ</t>
    <phoneticPr fontId="27"/>
  </si>
  <si>
    <t>総　計</t>
  </si>
  <si>
    <t>小　計</t>
  </si>
  <si>
    <t>その他</t>
  </si>
  <si>
    <t>※5</t>
  </si>
  <si>
    <t>※6</t>
  </si>
  <si>
    <t>※3</t>
  </si>
  <si>
    <t>※4</t>
  </si>
  <si>
    <t>No.</t>
  </si>
  <si>
    <t>負担者</t>
  </si>
  <si>
    <t>質問者</t>
    <rPh sb="0" eb="3">
      <t>シツモンシャ</t>
    </rPh>
    <phoneticPr fontId="27"/>
  </si>
  <si>
    <t>担当者</t>
    <rPh sb="0" eb="3">
      <t>タントウシャ</t>
    </rPh>
    <phoneticPr fontId="27"/>
  </si>
  <si>
    <t>氏名</t>
    <rPh sb="0" eb="2">
      <t>シメイ</t>
    </rPh>
    <phoneticPr fontId="27"/>
  </si>
  <si>
    <t>所属</t>
    <rPh sb="0" eb="2">
      <t>ショゾク</t>
    </rPh>
    <phoneticPr fontId="27"/>
  </si>
  <si>
    <t>電話</t>
    <rPh sb="0" eb="2">
      <t>デンワ</t>
    </rPh>
    <phoneticPr fontId="27"/>
  </si>
  <si>
    <t>FAX</t>
    <phoneticPr fontId="27"/>
  </si>
  <si>
    <t>頁</t>
    <rPh sb="0" eb="1">
      <t>ページ</t>
    </rPh>
    <phoneticPr fontId="27"/>
  </si>
  <si>
    <t>項目名</t>
    <rPh sb="0" eb="2">
      <t>コウモク</t>
    </rPh>
    <rPh sb="2" eb="3">
      <t>メイ</t>
    </rPh>
    <phoneticPr fontId="27"/>
  </si>
  <si>
    <t>条</t>
    <rPh sb="0" eb="1">
      <t>ジョウ</t>
    </rPh>
    <phoneticPr fontId="27"/>
  </si>
  <si>
    <t>項</t>
    <rPh sb="0" eb="1">
      <t>コウ</t>
    </rPh>
    <phoneticPr fontId="27"/>
  </si>
  <si>
    <t>号</t>
    <rPh sb="0" eb="1">
      <t>ゴウ</t>
    </rPh>
    <phoneticPr fontId="27"/>
  </si>
  <si>
    <t>※4</t>
    <phoneticPr fontId="27"/>
  </si>
  <si>
    <t>単位：円</t>
    <rPh sb="0" eb="2">
      <t>タンイ</t>
    </rPh>
    <rPh sb="3" eb="4">
      <t>エン</t>
    </rPh>
    <phoneticPr fontId="27"/>
  </si>
  <si>
    <t>費目</t>
    <rPh sb="0" eb="2">
      <t>ヒモク</t>
    </rPh>
    <phoneticPr fontId="27"/>
  </si>
  <si>
    <t>円/t</t>
    <rPh sb="0" eb="1">
      <t>エン</t>
    </rPh>
    <phoneticPr fontId="27"/>
  </si>
  <si>
    <t>⑤</t>
    <phoneticPr fontId="27"/>
  </si>
  <si>
    <t>合計</t>
    <rPh sb="0" eb="2">
      <t>ゴウケイ</t>
    </rPh>
    <phoneticPr fontId="27"/>
  </si>
  <si>
    <t>※1</t>
    <phoneticPr fontId="27"/>
  </si>
  <si>
    <t>※3</t>
    <phoneticPr fontId="27"/>
  </si>
  <si>
    <t>受付グループ名：</t>
    <rPh sb="0" eb="2">
      <t>ウケツケ</t>
    </rPh>
    <rPh sb="6" eb="7">
      <t>メイ</t>
    </rPh>
    <phoneticPr fontId="27"/>
  </si>
  <si>
    <t>事業年度</t>
    <phoneticPr fontId="27"/>
  </si>
  <si>
    <t>合計</t>
    <rPh sb="0" eb="1">
      <t>ゴウ</t>
    </rPh>
    <rPh sb="1" eb="2">
      <t>ケイ</t>
    </rPh>
    <phoneticPr fontId="27"/>
  </si>
  <si>
    <t>・</t>
    <phoneticPr fontId="27"/>
  </si>
  <si>
    <t>※1</t>
    <phoneticPr fontId="27"/>
  </si>
  <si>
    <t>人件費単価
（千円/人）</t>
    <rPh sb="0" eb="3">
      <t>ジンケンヒ</t>
    </rPh>
    <rPh sb="3" eb="5">
      <t>タンカ</t>
    </rPh>
    <rPh sb="7" eb="9">
      <t>センエン</t>
    </rPh>
    <rPh sb="10" eb="11">
      <t>ニン</t>
    </rPh>
    <phoneticPr fontId="27"/>
  </si>
  <si>
    <t>必要人数（人）</t>
    <phoneticPr fontId="27"/>
  </si>
  <si>
    <t>※2</t>
    <phoneticPr fontId="27"/>
  </si>
  <si>
    <t>※4</t>
    <phoneticPr fontId="27"/>
  </si>
  <si>
    <t>※2</t>
  </si>
  <si>
    <t>管理要員</t>
    <rPh sb="0" eb="2">
      <t>カンリ</t>
    </rPh>
    <rPh sb="2" eb="4">
      <t>ヨウイン</t>
    </rPh>
    <phoneticPr fontId="27"/>
  </si>
  <si>
    <t>運転要員</t>
    <rPh sb="0" eb="2">
      <t>ウンテン</t>
    </rPh>
    <rPh sb="2" eb="4">
      <t>ヨウイン</t>
    </rPh>
    <phoneticPr fontId="27"/>
  </si>
  <si>
    <t>種別</t>
    <rPh sb="0" eb="2">
      <t>シュベツ</t>
    </rPh>
    <phoneticPr fontId="27"/>
  </si>
  <si>
    <t>機械設備工事</t>
  </si>
  <si>
    <t>4.</t>
  </si>
  <si>
    <t>5.</t>
  </si>
  <si>
    <t>6.</t>
  </si>
  <si>
    <t>7.</t>
  </si>
  <si>
    <t>8.</t>
  </si>
  <si>
    <t>配管工事</t>
    <rPh sb="0" eb="2">
      <t>ハイカン</t>
    </rPh>
    <phoneticPr fontId="27"/>
  </si>
  <si>
    <t>電気・計装工事</t>
    <rPh sb="0" eb="2">
      <t>デンキ</t>
    </rPh>
    <rPh sb="3" eb="5">
      <t>ケイソウ</t>
    </rPh>
    <rPh sb="5" eb="7">
      <t>コウジ</t>
    </rPh>
    <phoneticPr fontId="27"/>
  </si>
  <si>
    <t>共通仮設費</t>
    <rPh sb="0" eb="2">
      <t>キョウツウ</t>
    </rPh>
    <rPh sb="2" eb="4">
      <t>カセツ</t>
    </rPh>
    <rPh sb="4" eb="5">
      <t>ヒ</t>
    </rPh>
    <phoneticPr fontId="27"/>
  </si>
  <si>
    <t>現場管理費</t>
    <rPh sb="0" eb="2">
      <t>ゲンバ</t>
    </rPh>
    <rPh sb="2" eb="5">
      <t>カンリヒ</t>
    </rPh>
    <phoneticPr fontId="27"/>
  </si>
  <si>
    <t>一般管理費</t>
    <rPh sb="0" eb="2">
      <t>イッパン</t>
    </rPh>
    <rPh sb="2" eb="5">
      <t>カンリヒ</t>
    </rPh>
    <phoneticPr fontId="27"/>
  </si>
  <si>
    <t>建築工事</t>
    <rPh sb="0" eb="2">
      <t>ケンチク</t>
    </rPh>
    <phoneticPr fontId="27"/>
  </si>
  <si>
    <t>3.</t>
  </si>
  <si>
    <t>b欄</t>
    <rPh sb="1" eb="2">
      <t>ラン</t>
    </rPh>
    <phoneticPr fontId="27"/>
  </si>
  <si>
    <t>対面的対話における確認事項</t>
    <rPh sb="0" eb="3">
      <t>タイメンテキ</t>
    </rPh>
    <rPh sb="3" eb="5">
      <t>タイワ</t>
    </rPh>
    <rPh sb="9" eb="11">
      <t>カクニン</t>
    </rPh>
    <rPh sb="11" eb="13">
      <t>ジコウ</t>
    </rPh>
    <phoneticPr fontId="27"/>
  </si>
  <si>
    <t>工事費</t>
    <rPh sb="0" eb="3">
      <t>コウジヒ</t>
    </rPh>
    <phoneticPr fontId="27"/>
  </si>
  <si>
    <t>割合</t>
    <rPh sb="0" eb="2">
      <t>ワリアイ</t>
    </rPh>
    <phoneticPr fontId="27"/>
  </si>
  <si>
    <t>1.</t>
    <phoneticPr fontId="27"/>
  </si>
  <si>
    <t>土木工事</t>
    <phoneticPr fontId="27"/>
  </si>
  <si>
    <t>2.</t>
    <phoneticPr fontId="27"/>
  </si>
  <si>
    <t>※1</t>
    <phoneticPr fontId="27"/>
  </si>
  <si>
    <t>※2</t>
    <phoneticPr fontId="27"/>
  </si>
  <si>
    <t>(1)</t>
    <phoneticPr fontId="27"/>
  </si>
  <si>
    <t>単位</t>
    <rPh sb="0" eb="2">
      <t>タンイ</t>
    </rPh>
    <phoneticPr fontId="27"/>
  </si>
  <si>
    <t>様式第14号（別紙1）</t>
    <rPh sb="5" eb="6">
      <t>ゴウ</t>
    </rPh>
    <rPh sb="7" eb="9">
      <t>ベッシ</t>
    </rPh>
    <phoneticPr fontId="27"/>
  </si>
  <si>
    <t>様式第14号（別紙3）</t>
    <rPh sb="7" eb="9">
      <t>ベッシ</t>
    </rPh>
    <phoneticPr fontId="27"/>
  </si>
  <si>
    <t>FAX</t>
    <phoneticPr fontId="27"/>
  </si>
  <si>
    <t>様式第11号-2</t>
    <rPh sb="0" eb="2">
      <t>ヨウシキ</t>
    </rPh>
    <rPh sb="2" eb="3">
      <t>ダイ</t>
    </rPh>
    <rPh sb="5" eb="6">
      <t>ゴウ</t>
    </rPh>
    <phoneticPr fontId="27"/>
  </si>
  <si>
    <t>本事業において想定されるリスクの管理・対応策に関して表を作成すること。記載内容については具体的かつ簡潔に記載すること。</t>
    <rPh sb="26" eb="27">
      <t>ヒョウ</t>
    </rPh>
    <rPh sb="28" eb="30">
      <t>サクセイ</t>
    </rPh>
    <rPh sb="35" eb="37">
      <t>キサイ</t>
    </rPh>
    <rPh sb="37" eb="39">
      <t>ナイヨウ</t>
    </rPh>
    <phoneticPr fontId="27"/>
  </si>
  <si>
    <t>運営費　　計</t>
    <rPh sb="2" eb="3">
      <t>ヒ</t>
    </rPh>
    <rPh sb="5" eb="6">
      <t>ケイ</t>
    </rPh>
    <phoneticPr fontId="27"/>
  </si>
  <si>
    <t>設計・建設業務における支払額</t>
    <rPh sb="0" eb="2">
      <t>セッケイ</t>
    </rPh>
    <rPh sb="3" eb="5">
      <t>ケンセツ</t>
    </rPh>
    <rPh sb="5" eb="7">
      <t>ギョウム</t>
    </rPh>
    <rPh sb="11" eb="13">
      <t>シハライ</t>
    </rPh>
    <rPh sb="13" eb="14">
      <t>ガク</t>
    </rPh>
    <phoneticPr fontId="27"/>
  </si>
  <si>
    <t>費目（変動費）</t>
    <rPh sb="0" eb="1">
      <t>ヒ</t>
    </rPh>
    <rPh sb="1" eb="2">
      <t>メ</t>
    </rPh>
    <phoneticPr fontId="27"/>
  </si>
  <si>
    <t>(単位：円/t)</t>
    <rPh sb="1" eb="3">
      <t>タンイ</t>
    </rPh>
    <phoneticPr fontId="27"/>
  </si>
  <si>
    <t>※1</t>
    <phoneticPr fontId="27"/>
  </si>
  <si>
    <t>※2</t>
    <phoneticPr fontId="27"/>
  </si>
  <si>
    <t>事業年度</t>
    <phoneticPr fontId="27"/>
  </si>
  <si>
    <t>※1</t>
    <phoneticPr fontId="27"/>
  </si>
  <si>
    <t>※2</t>
    <phoneticPr fontId="27"/>
  </si>
  <si>
    <t>d</t>
    <phoneticPr fontId="27"/>
  </si>
  <si>
    <t>c</t>
    <phoneticPr fontId="27"/>
  </si>
  <si>
    <t>※1</t>
    <phoneticPr fontId="27"/>
  </si>
  <si>
    <t>※2</t>
    <phoneticPr fontId="27"/>
  </si>
  <si>
    <t>様式第14号及び様式第14号（別紙3）との整合に留意すること。</t>
    <rPh sb="0" eb="2">
      <t>ヨウシキ</t>
    </rPh>
    <rPh sb="2" eb="3">
      <t>ダイ</t>
    </rPh>
    <rPh sb="5" eb="6">
      <t>ゴウ</t>
    </rPh>
    <rPh sb="6" eb="7">
      <t>オヨ</t>
    </rPh>
    <rPh sb="13" eb="14">
      <t>ゴウ</t>
    </rPh>
    <rPh sb="15" eb="17">
      <t>ベッシ</t>
    </rPh>
    <rPh sb="21" eb="23">
      <t>セイゴウ</t>
    </rPh>
    <rPh sb="24" eb="26">
      <t>リュウイ</t>
    </rPh>
    <phoneticPr fontId="27"/>
  </si>
  <si>
    <t>a欄</t>
    <rPh sb="1" eb="2">
      <t>ラン</t>
    </rPh>
    <phoneticPr fontId="27"/>
  </si>
  <si>
    <t>（Excel版）</t>
    <rPh sb="6" eb="7">
      <t>バン</t>
    </rPh>
    <phoneticPr fontId="54"/>
  </si>
  <si>
    <t>提案単価は円単位とし、その端数は切り捨てとすること。</t>
    <rPh sb="0" eb="2">
      <t>テイアン</t>
    </rPh>
    <rPh sb="5" eb="6">
      <t>エン</t>
    </rPh>
    <rPh sb="16" eb="17">
      <t>キ</t>
    </rPh>
    <rPh sb="18" eb="19">
      <t>ス</t>
    </rPh>
    <phoneticPr fontId="27"/>
  </si>
  <si>
    <t>消費税及び地方消費税は、含めない金額を記載すること。なお、物価上昇分は、考慮しないこと。</t>
    <rPh sb="0" eb="3">
      <t>ショウヒゼイ</t>
    </rPh>
    <rPh sb="3" eb="4">
      <t>オヨ</t>
    </rPh>
    <rPh sb="5" eb="7">
      <t>チホウ</t>
    </rPh>
    <rPh sb="7" eb="10">
      <t>ショウヒゼイ</t>
    </rPh>
    <rPh sb="12" eb="13">
      <t>フク</t>
    </rPh>
    <rPh sb="16" eb="18">
      <t>キンガク</t>
    </rPh>
    <rPh sb="19" eb="21">
      <t>キサイ</t>
    </rPh>
    <rPh sb="29" eb="31">
      <t>ブッカ</t>
    </rPh>
    <rPh sb="31" eb="33">
      <t>ジョウショウ</t>
    </rPh>
    <rPh sb="33" eb="34">
      <t>ブン</t>
    </rPh>
    <rPh sb="36" eb="38">
      <t>コウリョ</t>
    </rPh>
    <phoneticPr fontId="27"/>
  </si>
  <si>
    <t>網掛け部（黄色）に、該当する金額を記入すること。その他のセルは変更しないこと。</t>
    <rPh sb="0" eb="2">
      <t>アミカ</t>
    </rPh>
    <rPh sb="3" eb="4">
      <t>ブ</t>
    </rPh>
    <rPh sb="5" eb="7">
      <t>キイロ</t>
    </rPh>
    <rPh sb="10" eb="12">
      <t>ガイトウ</t>
    </rPh>
    <rPh sb="14" eb="16">
      <t>キンガク</t>
    </rPh>
    <rPh sb="17" eb="19">
      <t>キニュウ</t>
    </rPh>
    <rPh sb="26" eb="27">
      <t>タ</t>
    </rPh>
    <rPh sb="31" eb="33">
      <t>ヘンコウ</t>
    </rPh>
    <phoneticPr fontId="27"/>
  </si>
  <si>
    <t>適宜、項目を追加または細分化すること。なお、項目の削除は不可とする。</t>
    <rPh sb="0" eb="2">
      <t>テキギ</t>
    </rPh>
    <rPh sb="3" eb="5">
      <t>コウモク</t>
    </rPh>
    <rPh sb="6" eb="8">
      <t>ツイカ</t>
    </rPh>
    <rPh sb="11" eb="14">
      <t>サイブンカ</t>
    </rPh>
    <rPh sb="22" eb="24">
      <t>コウモク</t>
    </rPh>
    <rPh sb="25" eb="27">
      <t>サクジョ</t>
    </rPh>
    <rPh sb="28" eb="30">
      <t>フカ</t>
    </rPh>
    <phoneticPr fontId="27"/>
  </si>
  <si>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27"/>
  </si>
  <si>
    <t>CD-Rに保存して提出するデータは、Microsoft Excel（バージョンは2010以降）で、必ず計算式等を残したファイル（本様式以外のシートに計算式がリンクする場合には、当該シートも含む。）とするよう留意すること。</t>
  </si>
  <si>
    <t>CD-Rに保存して提出するデータは、Microsoft Excel（バージョンは2010以降）で、必ず計算式等を残したファイル（本様式以外のシートに計算式がリンクする場合には、当該シートも含む。）とするよう留意すること。</t>
    <rPh sb="44" eb="46">
      <t>イコウ</t>
    </rPh>
    <phoneticPr fontId="27"/>
  </si>
  <si>
    <t>提案単価は円単位とし、その端数は切り捨てとする。</t>
  </si>
  <si>
    <t>内容・算定根拠は可能な範囲で具体的に記載すること。なお、別紙を用いて説明する場合、様式は任意とする。</t>
    <rPh sb="0" eb="2">
      <t>ナイヨウ</t>
    </rPh>
    <rPh sb="3" eb="5">
      <t>サンテイ</t>
    </rPh>
    <rPh sb="5" eb="7">
      <t>コンキョ</t>
    </rPh>
    <rPh sb="8" eb="10">
      <t>カノウ</t>
    </rPh>
    <rPh sb="11" eb="13">
      <t>ハンイ</t>
    </rPh>
    <rPh sb="14" eb="17">
      <t>グタイテキ</t>
    </rPh>
    <rPh sb="18" eb="20">
      <t>キサイ</t>
    </rPh>
    <rPh sb="28" eb="30">
      <t>ベッシ</t>
    </rPh>
    <rPh sb="31" eb="32">
      <t>モチ</t>
    </rPh>
    <rPh sb="34" eb="36">
      <t>セツメイ</t>
    </rPh>
    <rPh sb="38" eb="40">
      <t>バアイ</t>
    </rPh>
    <rPh sb="41" eb="43">
      <t>ヨウシキ</t>
    </rPh>
    <rPh sb="44" eb="46">
      <t>ニンイ</t>
    </rPh>
    <phoneticPr fontId="27"/>
  </si>
  <si>
    <t>網掛け部（黄色）に、該当する金額を記入すること。</t>
    <rPh sb="0" eb="2">
      <t>アミカ</t>
    </rPh>
    <rPh sb="3" eb="4">
      <t>ブ</t>
    </rPh>
    <rPh sb="5" eb="7">
      <t>キイロ</t>
    </rPh>
    <rPh sb="10" eb="12">
      <t>ガイトウ</t>
    </rPh>
    <rPh sb="14" eb="16">
      <t>キンガク</t>
    </rPh>
    <rPh sb="17" eb="19">
      <t>キニュウ</t>
    </rPh>
    <phoneticPr fontId="27"/>
  </si>
  <si>
    <t>副本は、出資者名を記入しないこと。</t>
    <rPh sb="0" eb="2">
      <t>フクホン</t>
    </rPh>
    <rPh sb="4" eb="6">
      <t>シュッシ</t>
    </rPh>
    <rPh sb="6" eb="7">
      <t>シャ</t>
    </rPh>
    <rPh sb="7" eb="8">
      <t>メイ</t>
    </rPh>
    <rPh sb="9" eb="11">
      <t>キニュウ</t>
    </rPh>
    <phoneticPr fontId="27"/>
  </si>
  <si>
    <t>記入欄が足りない場合は、適宜追加すること。</t>
  </si>
  <si>
    <t>記入欄が足りない場合は、適宜追加すること。</t>
    <rPh sb="0" eb="2">
      <t>キニュウ</t>
    </rPh>
    <rPh sb="2" eb="3">
      <t>ラン</t>
    </rPh>
    <rPh sb="4" eb="5">
      <t>タ</t>
    </rPh>
    <rPh sb="8" eb="10">
      <t>バアイ</t>
    </rPh>
    <rPh sb="12" eb="14">
      <t>テキギ</t>
    </rPh>
    <rPh sb="14" eb="16">
      <t>ツイカ</t>
    </rPh>
    <phoneticPr fontId="27"/>
  </si>
  <si>
    <t>代表企業の出資比率については、50%を超えるものとすること。</t>
    <rPh sb="0" eb="2">
      <t>ダイヒョウ</t>
    </rPh>
    <rPh sb="2" eb="4">
      <t>キギョウ</t>
    </rPh>
    <rPh sb="5" eb="7">
      <t>シュッシ</t>
    </rPh>
    <rPh sb="7" eb="9">
      <t>ヒリツ</t>
    </rPh>
    <rPh sb="19" eb="20">
      <t>コ</t>
    </rPh>
    <phoneticPr fontId="27"/>
  </si>
  <si>
    <t>「リスク顕在化確率」及び「リスク顕在化による影響の大きさ」については以下の考え方に基づくものとする。なお、リスクの種類によって、やむを得ず示せない場合については、「－」表示も可とする。</t>
    <rPh sb="4" eb="7">
      <t>ケンザイカ</t>
    </rPh>
    <rPh sb="7" eb="9">
      <t>カクリツ</t>
    </rPh>
    <rPh sb="10" eb="11">
      <t>オヨ</t>
    </rPh>
    <rPh sb="16" eb="19">
      <t>ケンザイカ</t>
    </rPh>
    <rPh sb="22" eb="24">
      <t>エイキョウ</t>
    </rPh>
    <rPh sb="25" eb="26">
      <t>オオ</t>
    </rPh>
    <rPh sb="34" eb="36">
      <t>イカ</t>
    </rPh>
    <rPh sb="37" eb="38">
      <t>カンガ</t>
    </rPh>
    <rPh sb="39" eb="40">
      <t>カタ</t>
    </rPh>
    <rPh sb="41" eb="42">
      <t>モト</t>
    </rPh>
    <rPh sb="57" eb="59">
      <t>シュルイ</t>
    </rPh>
    <rPh sb="67" eb="68">
      <t>エ</t>
    </rPh>
    <rPh sb="69" eb="70">
      <t>シメ</t>
    </rPh>
    <rPh sb="73" eb="75">
      <t>バアイ</t>
    </rPh>
    <rPh sb="84" eb="86">
      <t>ヒョウジ</t>
    </rPh>
    <rPh sb="87" eb="88">
      <t>カ</t>
    </rPh>
    <phoneticPr fontId="27"/>
  </si>
  <si>
    <t>5年単位で当該事象が発生する（顕在化する）確率が80%以上の場合を「A」、60%以上80%未満の場合を「B」、40%以上60%未満の場合を「C」、20%以上40%未満の場合を「D」、20%未満の場合を「E」とする。</t>
  </si>
  <si>
    <t>「項目名」欄には，項目名のついている項目で最下位のものの名称を記入すること。</t>
    <rPh sb="1" eb="3">
      <t>コウモク</t>
    </rPh>
    <rPh sb="3" eb="4">
      <t>メイ</t>
    </rPh>
    <rPh sb="5" eb="6">
      <t>ラン</t>
    </rPh>
    <rPh sb="9" eb="11">
      <t>コウモク</t>
    </rPh>
    <rPh sb="11" eb="12">
      <t>メイ</t>
    </rPh>
    <rPh sb="18" eb="20">
      <t>コウモク</t>
    </rPh>
    <rPh sb="21" eb="24">
      <t>サイカイ</t>
    </rPh>
    <rPh sb="28" eb="30">
      <t>メイショウ</t>
    </rPh>
    <rPh sb="31" eb="33">
      <t>キニュウ</t>
    </rPh>
    <phoneticPr fontId="27"/>
  </si>
  <si>
    <t>■</t>
    <phoneticPr fontId="27"/>
  </si>
  <si>
    <t>様式第17号</t>
    <phoneticPr fontId="27"/>
  </si>
  <si>
    <t>様式第17号-1</t>
    <phoneticPr fontId="27"/>
  </si>
  <si>
    <t>様式第18号</t>
    <phoneticPr fontId="27"/>
  </si>
  <si>
    <t>令和7年度</t>
    <rPh sb="3" eb="5">
      <t>ネンド</t>
    </rPh>
    <phoneticPr fontId="27"/>
  </si>
  <si>
    <t>令和8年度</t>
    <rPh sb="3" eb="5">
      <t>ネンド</t>
    </rPh>
    <phoneticPr fontId="27"/>
  </si>
  <si>
    <t>令和9年度</t>
    <rPh sb="3" eb="5">
      <t>ネンド</t>
    </rPh>
    <phoneticPr fontId="27"/>
  </si>
  <si>
    <t>令和10年度</t>
    <rPh sb="4" eb="6">
      <t>ネンド</t>
    </rPh>
    <phoneticPr fontId="27"/>
  </si>
  <si>
    <t>令和11年度</t>
    <rPh sb="4" eb="6">
      <t>ネンド</t>
    </rPh>
    <phoneticPr fontId="27"/>
  </si>
  <si>
    <t>令和12年度</t>
    <rPh sb="4" eb="6">
      <t>ネンド</t>
    </rPh>
    <phoneticPr fontId="27"/>
  </si>
  <si>
    <t>令和13年度</t>
    <rPh sb="4" eb="6">
      <t>ネンド</t>
    </rPh>
    <phoneticPr fontId="27"/>
  </si>
  <si>
    <t>令和14年度</t>
    <rPh sb="4" eb="6">
      <t>ネンド</t>
    </rPh>
    <phoneticPr fontId="27"/>
  </si>
  <si>
    <t>令和15年度</t>
    <rPh sb="4" eb="6">
      <t>ネンド</t>
    </rPh>
    <phoneticPr fontId="27"/>
  </si>
  <si>
    <t>令和16年度</t>
    <rPh sb="4" eb="6">
      <t>ネンド</t>
    </rPh>
    <phoneticPr fontId="27"/>
  </si>
  <si>
    <t>令和17年度</t>
    <rPh sb="4" eb="6">
      <t>ネンド</t>
    </rPh>
    <phoneticPr fontId="27"/>
  </si>
  <si>
    <t>令和18年度</t>
    <rPh sb="4" eb="6">
      <t>ネンド</t>
    </rPh>
    <phoneticPr fontId="27"/>
  </si>
  <si>
    <t>令和19年度</t>
    <rPh sb="4" eb="6">
      <t>ネンド</t>
    </rPh>
    <phoneticPr fontId="27"/>
  </si>
  <si>
    <t>令和20年度</t>
    <rPh sb="4" eb="6">
      <t>ネンド</t>
    </rPh>
    <phoneticPr fontId="27"/>
  </si>
  <si>
    <t>令和21年度</t>
    <rPh sb="4" eb="6">
      <t>ネンド</t>
    </rPh>
    <phoneticPr fontId="27"/>
  </si>
  <si>
    <t>令和22年度</t>
    <rPh sb="4" eb="6">
      <t>ネンド</t>
    </rPh>
    <phoneticPr fontId="27"/>
  </si>
  <si>
    <t>令和23年度</t>
    <rPh sb="4" eb="6">
      <t>ネンド</t>
    </rPh>
    <phoneticPr fontId="27"/>
  </si>
  <si>
    <t>令和24年度</t>
    <rPh sb="4" eb="6">
      <t>ネンド</t>
    </rPh>
    <phoneticPr fontId="27"/>
  </si>
  <si>
    <t>令和25年度</t>
    <rPh sb="4" eb="6">
      <t>ネンド</t>
    </rPh>
    <phoneticPr fontId="27"/>
  </si>
  <si>
    <t>令和26年度</t>
    <rPh sb="4" eb="6">
      <t>ネンド</t>
    </rPh>
    <phoneticPr fontId="27"/>
  </si>
  <si>
    <t>令和　　年　　月　　日</t>
    <rPh sb="4" eb="5">
      <t>ネン</t>
    </rPh>
    <rPh sb="7" eb="8">
      <t>ガツ</t>
    </rPh>
    <rPh sb="10" eb="11">
      <t>ニチ</t>
    </rPh>
    <phoneticPr fontId="27"/>
  </si>
  <si>
    <t>△</t>
    <phoneticPr fontId="27"/>
  </si>
  <si>
    <t>添付資料　　※表紙</t>
    <phoneticPr fontId="27"/>
  </si>
  <si>
    <t>技術者の配置に係る誓約書</t>
    <rPh sb="0" eb="3">
      <t>ギジュツシャ</t>
    </rPh>
    <rPh sb="4" eb="6">
      <t>ハイチ</t>
    </rPh>
    <rPh sb="7" eb="8">
      <t>カカ</t>
    </rPh>
    <rPh sb="9" eb="12">
      <t>セイヤクショ</t>
    </rPh>
    <phoneticPr fontId="27"/>
  </si>
  <si>
    <t>項目</t>
    <rPh sb="0" eb="2">
      <t>コウモク</t>
    </rPh>
    <phoneticPr fontId="27"/>
  </si>
  <si>
    <t>備考</t>
    <rPh sb="0" eb="2">
      <t>ビコウ</t>
    </rPh>
    <phoneticPr fontId="27"/>
  </si>
  <si>
    <t>受付グループ名：</t>
    <rPh sb="0" eb="2">
      <t>ウケツケ</t>
    </rPh>
    <rPh sb="6" eb="7">
      <t>メイ</t>
    </rPh>
    <phoneticPr fontId="27"/>
  </si>
  <si>
    <t>ＳＰＣ及び施設構成人員</t>
    <rPh sb="3" eb="4">
      <t>オヨ</t>
    </rPh>
    <rPh sb="5" eb="7">
      <t>シセツ</t>
    </rPh>
    <rPh sb="7" eb="9">
      <t>コウセイ</t>
    </rPh>
    <rPh sb="9" eb="11">
      <t>ジンイン</t>
    </rPh>
    <phoneticPr fontId="27"/>
  </si>
  <si>
    <t>－</t>
    <phoneticPr fontId="27"/>
  </si>
  <si>
    <t>当該事象が発生した場合の損害額が1億円以上の場合には「A」、5,000万円以上1億円未満場合は「B」、1,000万円以上5,000万円未満場合は「C」、500万円以上1,000万円未満の場合は「D」、500万円未満の場合は「E」とする。</t>
    <phoneticPr fontId="27"/>
  </si>
  <si>
    <t>計(単位：円/t)</t>
    <rPh sb="0" eb="1">
      <t>ケイ</t>
    </rPh>
    <rPh sb="2" eb="4">
      <t>タンイ</t>
    </rPh>
    <phoneticPr fontId="27"/>
  </si>
  <si>
    <t>提案単価は円単位とし、その端数は切り捨てとする。</t>
    <phoneticPr fontId="27"/>
  </si>
  <si>
    <t>CD-Rに保存して提出するデータは、Microsoft Excel（バージョンは2010以降）で、必ず計算式等を残したファイル（本様式以外のシートに計算式がリンクする場合には、当該シートも含む。）とするよう留意すること。</t>
    <phoneticPr fontId="27"/>
  </si>
  <si>
    <t>ＳＰＣの出資構成</t>
    <rPh sb="4" eb="6">
      <t>シュッシ</t>
    </rPh>
    <rPh sb="6" eb="8">
      <t>コウセイ</t>
    </rPh>
    <phoneticPr fontId="27"/>
  </si>
  <si>
    <t>地域貢献の内容</t>
    <rPh sb="0" eb="2">
      <t>チイキ</t>
    </rPh>
    <rPh sb="2" eb="4">
      <t>コウケン</t>
    </rPh>
    <rPh sb="5" eb="7">
      <t>ナイヨウ</t>
    </rPh>
    <phoneticPr fontId="27"/>
  </si>
  <si>
    <t>運営期間</t>
    <phoneticPr fontId="27"/>
  </si>
  <si>
    <t>○○工事発注</t>
    <rPh sb="2" eb="4">
      <t>コウジ</t>
    </rPh>
    <rPh sb="4" eb="6">
      <t>ハッチュウ</t>
    </rPh>
    <phoneticPr fontId="27"/>
  </si>
  <si>
    <t>千円</t>
    <rPh sb="0" eb="2">
      <t>センエン</t>
    </rPh>
    <phoneticPr fontId="27"/>
  </si>
  <si>
    <t>①小計</t>
    <rPh sb="1" eb="2">
      <t>ショウ</t>
    </rPh>
    <rPh sb="2" eb="3">
      <t>ケイ</t>
    </rPh>
    <phoneticPr fontId="27"/>
  </si>
  <si>
    <t>○○発注（千円/年）</t>
    <rPh sb="2" eb="4">
      <t>ハッチュウ</t>
    </rPh>
    <rPh sb="5" eb="7">
      <t>センエン</t>
    </rPh>
    <rPh sb="8" eb="9">
      <t>ネン</t>
    </rPh>
    <phoneticPr fontId="27"/>
  </si>
  <si>
    <t>②小計</t>
    <rPh sb="1" eb="2">
      <t>ショウ</t>
    </rPh>
    <rPh sb="2" eb="3">
      <t>ケイ</t>
    </rPh>
    <phoneticPr fontId="27"/>
  </si>
  <si>
    <t>設計・建設期間　計（①+②）</t>
    <rPh sb="0" eb="2">
      <t>セッケイ</t>
    </rPh>
    <rPh sb="3" eb="5">
      <t>ケンセツ</t>
    </rPh>
    <rPh sb="5" eb="7">
      <t>キカン</t>
    </rPh>
    <rPh sb="8" eb="9">
      <t>ケイ</t>
    </rPh>
    <phoneticPr fontId="27"/>
  </si>
  <si>
    <t>職種（雇用形態）</t>
    <rPh sb="0" eb="2">
      <t>ショクシュ</t>
    </rPh>
    <rPh sb="3" eb="5">
      <t>コヨウ</t>
    </rPh>
    <rPh sb="5" eb="7">
      <t>ケイタイ</t>
    </rPh>
    <phoneticPr fontId="27"/>
  </si>
  <si>
    <t>雇用予定人数</t>
    <rPh sb="0" eb="2">
      <t>コヨウ</t>
    </rPh>
    <rPh sb="2" eb="4">
      <t>ヨテイ</t>
    </rPh>
    <rPh sb="4" eb="6">
      <t>ニンズウ</t>
    </rPh>
    <phoneticPr fontId="27"/>
  </si>
  <si>
    <t>人</t>
    <rPh sb="0" eb="1">
      <t>ニン</t>
    </rPh>
    <phoneticPr fontId="27"/>
  </si>
  <si>
    <t>賃金（平均年収）</t>
    <rPh sb="0" eb="2">
      <t>チンギン</t>
    </rPh>
    <rPh sb="3" eb="5">
      <t>ヘイキン</t>
    </rPh>
    <rPh sb="5" eb="7">
      <t>ネンシュウ</t>
    </rPh>
    <phoneticPr fontId="27"/>
  </si>
  <si>
    <t>千円/人</t>
    <rPh sb="0" eb="2">
      <t>センエン</t>
    </rPh>
    <rPh sb="3" eb="4">
      <t>ニン</t>
    </rPh>
    <phoneticPr fontId="27"/>
  </si>
  <si>
    <t>年間雇用金額</t>
    <rPh sb="0" eb="2">
      <t>ネンカン</t>
    </rPh>
    <rPh sb="2" eb="4">
      <t>コヨウ</t>
    </rPh>
    <rPh sb="4" eb="6">
      <t>キンガク</t>
    </rPh>
    <phoneticPr fontId="27"/>
  </si>
  <si>
    <t>－</t>
  </si>
  <si>
    <t>○○修繕工事発注</t>
    <rPh sb="2" eb="4">
      <t>シュウゼン</t>
    </rPh>
    <rPh sb="4" eb="6">
      <t>コウジ</t>
    </rPh>
    <rPh sb="6" eb="8">
      <t>ハッチュウ</t>
    </rPh>
    <phoneticPr fontId="27"/>
  </si>
  <si>
    <t>○○発注</t>
    <rPh sb="2" eb="4">
      <t>ハッチュウ</t>
    </rPh>
    <phoneticPr fontId="27"/>
  </si>
  <si>
    <t>※1　必要に応じて行を追加して記入すること。</t>
    <phoneticPr fontId="27"/>
  </si>
  <si>
    <t>令和12年度</t>
    <rPh sb="0" eb="2">
      <t>レイワ</t>
    </rPh>
    <rPh sb="4" eb="6">
      <t>ネンド</t>
    </rPh>
    <phoneticPr fontId="27"/>
  </si>
  <si>
    <t>令和13年度</t>
    <rPh sb="0" eb="2">
      <t>レイワ</t>
    </rPh>
    <rPh sb="4" eb="6">
      <t>ネンド</t>
    </rPh>
    <phoneticPr fontId="27"/>
  </si>
  <si>
    <t>令和14年度</t>
    <rPh sb="0" eb="2">
      <t>レイワ</t>
    </rPh>
    <rPh sb="4" eb="6">
      <t>ネンド</t>
    </rPh>
    <phoneticPr fontId="27"/>
  </si>
  <si>
    <t>令和15年度</t>
    <rPh sb="0" eb="2">
      <t>レイワ</t>
    </rPh>
    <rPh sb="4" eb="6">
      <t>ネンド</t>
    </rPh>
    <phoneticPr fontId="27"/>
  </si>
  <si>
    <t>令和16年度</t>
    <rPh sb="0" eb="2">
      <t>レイワ</t>
    </rPh>
    <rPh sb="4" eb="6">
      <t>ネンド</t>
    </rPh>
    <phoneticPr fontId="27"/>
  </si>
  <si>
    <t>令和17年度</t>
    <rPh sb="0" eb="2">
      <t>レイワ</t>
    </rPh>
    <rPh sb="4" eb="6">
      <t>ネンド</t>
    </rPh>
    <phoneticPr fontId="27"/>
  </si>
  <si>
    <t>令和18年度</t>
    <rPh sb="0" eb="2">
      <t>レイワ</t>
    </rPh>
    <rPh sb="4" eb="6">
      <t>ネンド</t>
    </rPh>
    <phoneticPr fontId="27"/>
  </si>
  <si>
    <t>令和19年度</t>
    <rPh sb="0" eb="2">
      <t>レイワ</t>
    </rPh>
    <rPh sb="4" eb="6">
      <t>ネンド</t>
    </rPh>
    <phoneticPr fontId="27"/>
  </si>
  <si>
    <t>令和20年度</t>
    <rPh sb="0" eb="2">
      <t>レイワ</t>
    </rPh>
    <rPh sb="4" eb="6">
      <t>ネンド</t>
    </rPh>
    <phoneticPr fontId="27"/>
  </si>
  <si>
    <t>令和21年度</t>
    <rPh sb="0" eb="2">
      <t>レイワ</t>
    </rPh>
    <rPh sb="4" eb="6">
      <t>ネンド</t>
    </rPh>
    <phoneticPr fontId="27"/>
  </si>
  <si>
    <t>令和22年度</t>
    <rPh sb="0" eb="2">
      <t>レイワ</t>
    </rPh>
    <rPh sb="4" eb="6">
      <t>ネンド</t>
    </rPh>
    <phoneticPr fontId="27"/>
  </si>
  <si>
    <t>令和23年度</t>
    <rPh sb="0" eb="2">
      <t>レイワ</t>
    </rPh>
    <rPh sb="4" eb="6">
      <t>ネンド</t>
    </rPh>
    <phoneticPr fontId="27"/>
  </si>
  <si>
    <t>令和24年度</t>
    <rPh sb="0" eb="2">
      <t>レイワ</t>
    </rPh>
    <rPh sb="4" eb="6">
      <t>ネンド</t>
    </rPh>
    <phoneticPr fontId="27"/>
  </si>
  <si>
    <t>令和25年度</t>
    <rPh sb="0" eb="2">
      <t>レイワ</t>
    </rPh>
    <rPh sb="4" eb="6">
      <t>ネンド</t>
    </rPh>
    <phoneticPr fontId="27"/>
  </si>
  <si>
    <t>令和26年度</t>
    <rPh sb="0" eb="2">
      <t>レイワ</t>
    </rPh>
    <rPh sb="4" eb="6">
      <t>ネンド</t>
    </rPh>
    <phoneticPr fontId="27"/>
  </si>
  <si>
    <t>１．ＳＰＣ</t>
    <phoneticPr fontId="27"/>
  </si>
  <si>
    <t>確認事項は、本様式1行につき1問とし、簡潔にまとめて記載すること。</t>
    <rPh sb="0" eb="2">
      <t>カクニン</t>
    </rPh>
    <rPh sb="2" eb="4">
      <t>ジコウ</t>
    </rPh>
    <phoneticPr fontId="27"/>
  </si>
  <si>
    <t>ア</t>
    <phoneticPr fontId="27"/>
  </si>
  <si>
    <t>①ＳＰＣの設立時</t>
    <rPh sb="5" eb="7">
      <t>セツリツ</t>
    </rPh>
    <rPh sb="7" eb="8">
      <t>ジ</t>
    </rPh>
    <phoneticPr fontId="27"/>
  </si>
  <si>
    <t>※3　資材等調達を含む工事発注の場合、同一企業への発注額を①及び②の両方に計上しないこと（ダブル形状は不可）。</t>
    <rPh sb="3" eb="5">
      <t>シザイ</t>
    </rPh>
    <rPh sb="5" eb="6">
      <t>トウ</t>
    </rPh>
    <rPh sb="6" eb="8">
      <t>チョウタツ</t>
    </rPh>
    <rPh sb="9" eb="10">
      <t>フク</t>
    </rPh>
    <rPh sb="11" eb="13">
      <t>コウジ</t>
    </rPh>
    <rPh sb="13" eb="15">
      <t>ハッチュウ</t>
    </rPh>
    <rPh sb="16" eb="18">
      <t>バアイ</t>
    </rPh>
    <rPh sb="19" eb="21">
      <t>ドウイツ</t>
    </rPh>
    <rPh sb="21" eb="23">
      <t>キギョウ</t>
    </rPh>
    <rPh sb="25" eb="27">
      <t>ハッチュウ</t>
    </rPh>
    <rPh sb="27" eb="28">
      <t>ガク</t>
    </rPh>
    <rPh sb="30" eb="31">
      <t>オヨ</t>
    </rPh>
    <rPh sb="34" eb="36">
      <t>リョウホウ</t>
    </rPh>
    <rPh sb="37" eb="39">
      <t>ケイジョウ</t>
    </rPh>
    <rPh sb="48" eb="50">
      <t>ケイジョウ</t>
    </rPh>
    <rPh sb="51" eb="53">
      <t>フカ</t>
    </rPh>
    <phoneticPr fontId="27"/>
  </si>
  <si>
    <t>区分</t>
    <rPh sb="0" eb="2">
      <t>クブン</t>
    </rPh>
    <phoneticPr fontId="27"/>
  </si>
  <si>
    <t>※4　区分欄には、「JV構成員」「一次下請け」「二次下請け」のうち、該当するいずれかを記載すること。</t>
    <rPh sb="3" eb="5">
      <t>クブン</t>
    </rPh>
    <rPh sb="5" eb="6">
      <t>ラン</t>
    </rPh>
    <rPh sb="12" eb="15">
      <t>コウセイイン</t>
    </rPh>
    <rPh sb="17" eb="19">
      <t>イチジ</t>
    </rPh>
    <rPh sb="19" eb="21">
      <t>シタウ</t>
    </rPh>
    <rPh sb="24" eb="26">
      <t>ニジ</t>
    </rPh>
    <rPh sb="26" eb="28">
      <t>シタウ</t>
    </rPh>
    <rPh sb="34" eb="36">
      <t>ガイトウ</t>
    </rPh>
    <rPh sb="43" eb="45">
      <t>キサイ</t>
    </rPh>
    <phoneticPr fontId="27"/>
  </si>
  <si>
    <t>※5　二次下請けへの発注について、発注先の企業名の記載については任意とする。</t>
    <phoneticPr fontId="27"/>
  </si>
  <si>
    <t>様式第6号</t>
    <rPh sb="0" eb="2">
      <t>ヨウシキ</t>
    </rPh>
    <rPh sb="2" eb="3">
      <t>ダイ</t>
    </rPh>
    <rPh sb="4" eb="5">
      <t>ゴウ</t>
    </rPh>
    <phoneticPr fontId="27"/>
  </si>
  <si>
    <t>要求水準に対する設計仕様書</t>
    <phoneticPr fontId="27"/>
  </si>
  <si>
    <r>
      <t xml:space="preserve">職　種
</t>
    </r>
    <r>
      <rPr>
        <sz val="10"/>
        <rFont val="ＭＳ ゴシック"/>
        <family val="3"/>
        <charset val="128"/>
      </rPr>
      <t>（必要な法的資格）</t>
    </r>
    <phoneticPr fontId="27"/>
  </si>
  <si>
    <t>様　　式　　集</t>
    <rPh sb="0" eb="1">
      <t>サマ</t>
    </rPh>
    <rPh sb="3" eb="4">
      <t>シキ</t>
    </rPh>
    <rPh sb="6" eb="7">
      <t>シュウ</t>
    </rPh>
    <phoneticPr fontId="54"/>
  </si>
  <si>
    <t>令和27年度</t>
    <rPh sb="4" eb="6">
      <t>ネンド</t>
    </rPh>
    <phoneticPr fontId="27"/>
  </si>
  <si>
    <t>令和28年度</t>
    <rPh sb="4" eb="6">
      <t>ネンド</t>
    </rPh>
    <phoneticPr fontId="27"/>
  </si>
  <si>
    <t>令和29年度</t>
    <rPh sb="4" eb="6">
      <t>ネンド</t>
    </rPh>
    <phoneticPr fontId="27"/>
  </si>
  <si>
    <t>令和27年度</t>
    <rPh sb="0" eb="2">
      <t>レイワ</t>
    </rPh>
    <rPh sb="4" eb="6">
      <t>ネンド</t>
    </rPh>
    <phoneticPr fontId="27"/>
  </si>
  <si>
    <t>令和28年度</t>
    <rPh sb="0" eb="2">
      <t>レイワ</t>
    </rPh>
    <rPh sb="4" eb="6">
      <t>ネンド</t>
    </rPh>
    <phoneticPr fontId="27"/>
  </si>
  <si>
    <t>令和29年度</t>
    <rPh sb="0" eb="2">
      <t>レイワ</t>
    </rPh>
    <rPh sb="4" eb="6">
      <t>ネンド</t>
    </rPh>
    <phoneticPr fontId="27"/>
  </si>
  <si>
    <t>入札価格参考資料（設計・建設業務に係る対価）</t>
    <phoneticPr fontId="27"/>
  </si>
  <si>
    <t>千円</t>
    <rPh sb="0" eb="2">
      <t>センエン</t>
    </rPh>
    <phoneticPr fontId="27"/>
  </si>
  <si>
    <t>受付グループ名</t>
    <rPh sb="0" eb="2">
      <t>ウケツケ</t>
    </rPh>
    <rPh sb="6" eb="7">
      <t>メイ</t>
    </rPh>
    <phoneticPr fontId="27"/>
  </si>
  <si>
    <t>入札価格参考資料（設計・建設業務に係る対価）</t>
    <rPh sb="0" eb="2">
      <t>ニュウサツ</t>
    </rPh>
    <rPh sb="2" eb="4">
      <t>カカク</t>
    </rPh>
    <rPh sb="4" eb="6">
      <t>サンコウ</t>
    </rPh>
    <rPh sb="6" eb="8">
      <t>シリョウ</t>
    </rPh>
    <rPh sb="9" eb="11">
      <t>セッケイ</t>
    </rPh>
    <rPh sb="12" eb="14">
      <t>ケンセツ</t>
    </rPh>
    <rPh sb="14" eb="16">
      <t>ギョウム</t>
    </rPh>
    <rPh sb="17" eb="18">
      <t>カカ</t>
    </rPh>
    <rPh sb="19" eb="21">
      <t>タイカ</t>
    </rPh>
    <phoneticPr fontId="27"/>
  </si>
  <si>
    <t>○</t>
  </si>
  <si>
    <t>様式第4号</t>
    <phoneticPr fontId="27"/>
  </si>
  <si>
    <t>入札価格参考資料（新潟市のライフサイクルコスト）</t>
    <rPh sb="9" eb="11">
      <t>ニイガタ</t>
    </rPh>
    <rPh sb="11" eb="12">
      <t>シ</t>
    </rPh>
    <phoneticPr fontId="27"/>
  </si>
  <si>
    <t>様式第16号</t>
    <phoneticPr fontId="27"/>
  </si>
  <si>
    <t>提案図書概要版</t>
    <rPh sb="4" eb="7">
      <t>ガイヨウバン</t>
    </rPh>
    <phoneticPr fontId="27"/>
  </si>
  <si>
    <t>提案図書概要版　　※表紙</t>
    <rPh sb="4" eb="7">
      <t>ガイヨウバン</t>
    </rPh>
    <phoneticPr fontId="27"/>
  </si>
  <si>
    <t>新潟市新亀田清掃センター</t>
    <rPh sb="0" eb="8">
      <t>ニイガタシシンカメダセイソウ</t>
    </rPh>
    <phoneticPr fontId="54"/>
  </si>
  <si>
    <t>整 備 ・ 運 営 事 業</t>
    <rPh sb="0" eb="1">
      <t>ヒトシ</t>
    </rPh>
    <rPh sb="2" eb="3">
      <t>ビ</t>
    </rPh>
    <rPh sb="6" eb="7">
      <t>ウン</t>
    </rPh>
    <rPh sb="8" eb="9">
      <t>エイ</t>
    </rPh>
    <rPh sb="10" eb="11">
      <t>コト</t>
    </rPh>
    <rPh sb="12" eb="13">
      <t>ギョウ</t>
    </rPh>
    <phoneticPr fontId="54"/>
  </si>
  <si>
    <t>「入札説明書　第３章　２　(3)　オ」に規定する焼却施設のプラント設備に係る設計・建設工事実績</t>
    <rPh sb="24" eb="26">
      <t>ショウキャク</t>
    </rPh>
    <rPh sb="33" eb="35">
      <t>セツビ</t>
    </rPh>
    <rPh sb="36" eb="37">
      <t>カカ</t>
    </rPh>
    <phoneticPr fontId="27"/>
  </si>
  <si>
    <t>「入札説明書　第３章　２　(2)　オ」に規定する焼却施設の建築物に係る建設工事実績</t>
    <rPh sb="21" eb="23">
      <t>ショウキャク</t>
    </rPh>
    <rPh sb="29" eb="32">
      <t>ケンチクブツ</t>
    </rPh>
    <rPh sb="33" eb="34">
      <t>カカ</t>
    </rPh>
    <phoneticPr fontId="27"/>
  </si>
  <si>
    <t>「入札説明書　第３章　２　(4)　ウ」に規定する配置予定者の資格及び業務経験</t>
    <phoneticPr fontId="27"/>
  </si>
  <si>
    <t>様式第9号-4</t>
    <phoneticPr fontId="27"/>
  </si>
  <si>
    <t>様式第9号-5</t>
    <phoneticPr fontId="27"/>
  </si>
  <si>
    <t>様式第1号-1</t>
    <phoneticPr fontId="27"/>
  </si>
  <si>
    <t>様式第1号-2</t>
    <rPh sb="0" eb="3">
      <t>ヨウシキダイ</t>
    </rPh>
    <rPh sb="4" eb="5">
      <t>ゴウ</t>
    </rPh>
    <phoneticPr fontId="27"/>
  </si>
  <si>
    <t>入札説明書等に関する質問書</t>
  </si>
  <si>
    <t>要求水準書添付資料配付希望届</t>
    <rPh sb="0" eb="2">
      <t>ヨウキュウ</t>
    </rPh>
    <rPh sb="2" eb="4">
      <t>スイジュン</t>
    </rPh>
    <rPh sb="4" eb="5">
      <t>ショ</t>
    </rPh>
    <rPh sb="5" eb="7">
      <t>テンプ</t>
    </rPh>
    <rPh sb="7" eb="9">
      <t>シリョウ</t>
    </rPh>
    <rPh sb="9" eb="11">
      <t>ハイフ</t>
    </rPh>
    <rPh sb="11" eb="13">
      <t>キボウ</t>
    </rPh>
    <rPh sb="13" eb="14">
      <t>トドケ</t>
    </rPh>
    <phoneticPr fontId="27"/>
  </si>
  <si>
    <t>参加資格審査申請書</t>
    <rPh sb="0" eb="2">
      <t>サンカ</t>
    </rPh>
    <rPh sb="2" eb="4">
      <t>シカク</t>
    </rPh>
    <rPh sb="4" eb="6">
      <t>シンサ</t>
    </rPh>
    <rPh sb="6" eb="9">
      <t>シンセイショ</t>
    </rPh>
    <phoneticPr fontId="27"/>
  </si>
  <si>
    <t>新潟市新亀田清掃センター整備・運営事業技術提案書　　※表紙</t>
    <rPh sb="0" eb="3">
      <t>ニイガタシ</t>
    </rPh>
    <rPh sb="3" eb="4">
      <t>シン</t>
    </rPh>
    <rPh sb="4" eb="6">
      <t>カメダ</t>
    </rPh>
    <rPh sb="6" eb="8">
      <t>セイソウ</t>
    </rPh>
    <rPh sb="12" eb="14">
      <t>セイビ</t>
    </rPh>
    <rPh sb="15" eb="17">
      <t>ウンエイ</t>
    </rPh>
    <rPh sb="17" eb="19">
      <t>ジギョウ</t>
    </rPh>
    <rPh sb="19" eb="21">
      <t>ギジュツ</t>
    </rPh>
    <rPh sb="21" eb="24">
      <t>テイアンショ</t>
    </rPh>
    <phoneticPr fontId="27"/>
  </si>
  <si>
    <t>環境負荷が少なく、周辺環境や周辺住民に配慮した施設　　※表紙</t>
    <rPh sb="0" eb="2">
      <t>カンキョウ</t>
    </rPh>
    <rPh sb="2" eb="4">
      <t>フカ</t>
    </rPh>
    <rPh sb="5" eb="6">
      <t>スク</t>
    </rPh>
    <rPh sb="9" eb="11">
      <t>シュウヘン</t>
    </rPh>
    <rPh sb="11" eb="13">
      <t>カンキョウ</t>
    </rPh>
    <rPh sb="14" eb="16">
      <t>シュウヘン</t>
    </rPh>
    <rPh sb="16" eb="18">
      <t>ジュウミン</t>
    </rPh>
    <rPh sb="19" eb="21">
      <t>ハイリョ</t>
    </rPh>
    <rPh sb="23" eb="25">
      <t>シセツ</t>
    </rPh>
    <rPh sb="28" eb="30">
      <t>ヒョウシ</t>
    </rPh>
    <phoneticPr fontId="27"/>
  </si>
  <si>
    <t>安心かつ安全で安定性に優れ、長期稼働できる施設　　※表紙</t>
    <rPh sb="0" eb="2">
      <t>アンシン</t>
    </rPh>
    <rPh sb="4" eb="6">
      <t>アンゼン</t>
    </rPh>
    <rPh sb="7" eb="10">
      <t>アンテイセイ</t>
    </rPh>
    <rPh sb="11" eb="12">
      <t>スグ</t>
    </rPh>
    <rPh sb="14" eb="16">
      <t>チョウキ</t>
    </rPh>
    <rPh sb="16" eb="18">
      <t>カドウ</t>
    </rPh>
    <rPh sb="21" eb="23">
      <t>シセツ</t>
    </rPh>
    <rPh sb="26" eb="28">
      <t>ヒョウシ</t>
    </rPh>
    <phoneticPr fontId="27"/>
  </si>
  <si>
    <t>省エネルギーで効率的なエネルギー生産が可能な低炭素社会形成を推進する施設　　※表紙</t>
    <rPh sb="0" eb="1">
      <t>ショウ</t>
    </rPh>
    <rPh sb="7" eb="10">
      <t>コウリツテキ</t>
    </rPh>
    <rPh sb="16" eb="18">
      <t>セイサン</t>
    </rPh>
    <rPh sb="19" eb="21">
      <t>カノウ</t>
    </rPh>
    <rPh sb="22" eb="29">
      <t>テイタンソシャカイケイセイ</t>
    </rPh>
    <rPh sb="30" eb="32">
      <t>スイシン</t>
    </rPh>
    <rPh sb="34" eb="36">
      <t>シセツ</t>
    </rPh>
    <rPh sb="39" eb="41">
      <t>ヒョウシ</t>
    </rPh>
    <phoneticPr fontId="27"/>
  </si>
  <si>
    <t>災害に強く強靭性を有する施設　　※表紙</t>
    <rPh sb="0" eb="2">
      <t>サイガイ</t>
    </rPh>
    <rPh sb="3" eb="4">
      <t>ツヨ</t>
    </rPh>
    <rPh sb="5" eb="8">
      <t>キョウジンセイ</t>
    </rPh>
    <rPh sb="9" eb="10">
      <t>ユウ</t>
    </rPh>
    <rPh sb="12" eb="14">
      <t>シセツ</t>
    </rPh>
    <phoneticPr fontId="27"/>
  </si>
  <si>
    <t>経済性・効率性に優れた施設　　※表紙</t>
    <rPh sb="0" eb="3">
      <t>ケイザイセイ</t>
    </rPh>
    <rPh sb="4" eb="7">
      <t>コウリツセイ</t>
    </rPh>
    <rPh sb="8" eb="9">
      <t>スグ</t>
    </rPh>
    <rPh sb="11" eb="13">
      <t>シセツ</t>
    </rPh>
    <phoneticPr fontId="27"/>
  </si>
  <si>
    <t>公害防止基準満足のための取組み</t>
    <rPh sb="0" eb="8">
      <t>コウガイボウシキジュンマンゾク</t>
    </rPh>
    <rPh sb="12" eb="14">
      <t>トリク</t>
    </rPh>
    <phoneticPr fontId="27"/>
  </si>
  <si>
    <t>優れた処理技術の導入</t>
    <rPh sb="0" eb="1">
      <t>スグ</t>
    </rPh>
    <rPh sb="3" eb="7">
      <t>ショリギジュツ</t>
    </rPh>
    <rPh sb="8" eb="10">
      <t>ドウニュウ</t>
    </rPh>
    <phoneticPr fontId="27"/>
  </si>
  <si>
    <t>景観及びデザイン</t>
    <rPh sb="0" eb="3">
      <t>ケイカンオヨ</t>
    </rPh>
    <phoneticPr fontId="27"/>
  </si>
  <si>
    <t>全体工事計画</t>
    <rPh sb="0" eb="6">
      <t>ゼンタイコウジケイカク</t>
    </rPh>
    <phoneticPr fontId="27"/>
  </si>
  <si>
    <t>基本性能の維持及び長寿命化</t>
    <rPh sb="0" eb="2">
      <t>キホン</t>
    </rPh>
    <rPh sb="2" eb="4">
      <t>セイノウ</t>
    </rPh>
    <rPh sb="5" eb="8">
      <t>イジオヨ</t>
    </rPh>
    <rPh sb="9" eb="13">
      <t>チョウジュミョウカ</t>
    </rPh>
    <phoneticPr fontId="27"/>
  </si>
  <si>
    <t>処理システムの安定稼働</t>
    <rPh sb="0" eb="2">
      <t>ショリ</t>
    </rPh>
    <rPh sb="7" eb="11">
      <t>アンテイカドウ</t>
    </rPh>
    <phoneticPr fontId="27"/>
  </si>
  <si>
    <t>省エネルギーへの配慮及び売電電力量の最大化</t>
    <rPh sb="0" eb="1">
      <t>ショウ</t>
    </rPh>
    <rPh sb="8" eb="11">
      <t>ハイリョオヨ</t>
    </rPh>
    <rPh sb="12" eb="17">
      <t>バイデンデンリョクリョウ</t>
    </rPh>
    <rPh sb="18" eb="21">
      <t>サイダイカ</t>
    </rPh>
    <phoneticPr fontId="27"/>
  </si>
  <si>
    <t>環境学習計画</t>
    <rPh sb="0" eb="6">
      <t>カンキョウガクシュウケイカク</t>
    </rPh>
    <phoneticPr fontId="27"/>
  </si>
  <si>
    <t>防災機能を有する施設</t>
    <rPh sb="0" eb="4">
      <t>ボウサイキノウ</t>
    </rPh>
    <rPh sb="5" eb="6">
      <t>ユウ</t>
    </rPh>
    <rPh sb="8" eb="10">
      <t>シセツ</t>
    </rPh>
    <phoneticPr fontId="27"/>
  </si>
  <si>
    <t>トラブル対策及び災害廃棄物の処理</t>
    <rPh sb="4" eb="6">
      <t>タイサク</t>
    </rPh>
    <rPh sb="6" eb="7">
      <t>オヨ</t>
    </rPh>
    <rPh sb="8" eb="13">
      <t>サイガイハイキブツ</t>
    </rPh>
    <rPh sb="14" eb="16">
      <t>ショリ</t>
    </rPh>
    <phoneticPr fontId="27"/>
  </si>
  <si>
    <t>直接搬入車両に係る搬入・搬出管理の効率性</t>
    <rPh sb="0" eb="2">
      <t>チョクセツ</t>
    </rPh>
    <rPh sb="2" eb="6">
      <t>ハンニュウシャリョウ</t>
    </rPh>
    <rPh sb="7" eb="8">
      <t>カカ</t>
    </rPh>
    <rPh sb="9" eb="11">
      <t>ハンニュウ</t>
    </rPh>
    <rPh sb="12" eb="14">
      <t>ハンシュツ</t>
    </rPh>
    <rPh sb="14" eb="16">
      <t>カンリ</t>
    </rPh>
    <rPh sb="17" eb="20">
      <t>コウリツセイ</t>
    </rPh>
    <phoneticPr fontId="27"/>
  </si>
  <si>
    <t>屋外配置動線計画</t>
    <rPh sb="0" eb="8">
      <t>オクガイハイチドウセンケイカク</t>
    </rPh>
    <phoneticPr fontId="27"/>
  </si>
  <si>
    <t>屋内配置動線計画</t>
    <rPh sb="0" eb="8">
      <t>オクナイハイチドウセンケイカク</t>
    </rPh>
    <phoneticPr fontId="27"/>
  </si>
  <si>
    <t>リスク管理及び対処方法</t>
    <rPh sb="3" eb="6">
      <t>カンリオヨ</t>
    </rPh>
    <rPh sb="7" eb="11">
      <t>タイショホウホウ</t>
    </rPh>
    <phoneticPr fontId="27"/>
  </si>
  <si>
    <t>経営計画及び事業収支計画</t>
    <rPh sb="0" eb="4">
      <t>ケイエイケイカク</t>
    </rPh>
    <rPh sb="4" eb="5">
      <t>オヨ</t>
    </rPh>
    <rPh sb="6" eb="12">
      <t>ジギョウシュウシケイカク</t>
    </rPh>
    <phoneticPr fontId="27"/>
  </si>
  <si>
    <t>地域への貢献</t>
    <rPh sb="0" eb="2">
      <t>チイキ</t>
    </rPh>
    <rPh sb="4" eb="6">
      <t>コウケン</t>
    </rPh>
    <phoneticPr fontId="27"/>
  </si>
  <si>
    <t>様式第15号-5</t>
  </si>
  <si>
    <t>様式第15号-5-1</t>
  </si>
  <si>
    <t>様式第15号-5-2</t>
  </si>
  <si>
    <t>様式第15号-5-3</t>
  </si>
  <si>
    <t>様式第15号-6</t>
  </si>
  <si>
    <t>様式第15号-3</t>
  </si>
  <si>
    <t>様式第15号-3-1</t>
  </si>
  <si>
    <t>様式第15号-3-2</t>
  </si>
  <si>
    <t>様式第15号-4</t>
  </si>
  <si>
    <t>様式第15号-4-1</t>
  </si>
  <si>
    <t>様式第15号-4-2</t>
  </si>
  <si>
    <t>様式第15号-1</t>
  </si>
  <si>
    <t>様式第15号-1-1</t>
  </si>
  <si>
    <t>様式第15号-1-2</t>
  </si>
  <si>
    <t>様式第15号-1-3</t>
  </si>
  <si>
    <t>様式第15号-2</t>
  </si>
  <si>
    <t>令和   年   月   日</t>
    <rPh sb="0" eb="2">
      <t>レイワ</t>
    </rPh>
    <phoneticPr fontId="27"/>
  </si>
  <si>
    <t>新潟市長　中原　八一　あて</t>
    <rPh sb="0" eb="4">
      <t>ニイガタシチョウ</t>
    </rPh>
    <rPh sb="5" eb="7">
      <t>ナカハラ</t>
    </rPh>
    <rPh sb="8" eb="10">
      <t>ハチイチ</t>
    </rPh>
    <phoneticPr fontId="27"/>
  </si>
  <si>
    <t>《留意事項》</t>
    <rPh sb="1" eb="3">
      <t>リュウイ</t>
    </rPh>
    <rPh sb="3" eb="5">
      <t>ジコウ</t>
    </rPh>
    <phoneticPr fontId="27"/>
  </si>
  <si>
    <t>会社名</t>
    <rPh sb="0" eb="3">
      <t>カイシャメイ</t>
    </rPh>
    <phoneticPr fontId="27"/>
  </si>
  <si>
    <t>住所</t>
    <rPh sb="0" eb="2">
      <t>ジュウショ</t>
    </rPh>
    <phoneticPr fontId="27"/>
  </si>
  <si>
    <t>〒</t>
    <phoneticPr fontId="27"/>
  </si>
  <si>
    <t>担当者氏名</t>
    <rPh sb="0" eb="3">
      <t>タントウシャ</t>
    </rPh>
    <rPh sb="3" eb="5">
      <t>シメイ</t>
    </rPh>
    <phoneticPr fontId="27"/>
  </si>
  <si>
    <t>電子メール</t>
    <rPh sb="0" eb="2">
      <t>デンシ</t>
    </rPh>
    <phoneticPr fontId="27"/>
  </si>
  <si>
    <t>配付方法</t>
    <rPh sb="0" eb="2">
      <t>ハイフ</t>
    </rPh>
    <rPh sb="2" eb="4">
      <t>ホウホウ</t>
    </rPh>
    <phoneticPr fontId="27"/>
  </si>
  <si>
    <t>電子メール　・　ＣＤ－Ｒ</t>
    <rPh sb="0" eb="2">
      <t>デンシ</t>
    </rPh>
    <phoneticPr fontId="27"/>
  </si>
  <si>
    <t>(どちらかに○)</t>
    <phoneticPr fontId="27"/>
  </si>
  <si>
    <t>担当者</t>
  </si>
  <si>
    <t>会社名</t>
  </si>
  <si>
    <t>所属</t>
  </si>
  <si>
    <t>担当者名</t>
  </si>
  <si>
    <t>電話</t>
  </si>
  <si>
    <t>FAX</t>
  </si>
  <si>
    <t>総質問数</t>
  </si>
  <si>
    <t>●問</t>
    <phoneticPr fontId="27"/>
  </si>
  <si>
    <t>No</t>
  </si>
  <si>
    <t>頁</t>
  </si>
  <si>
    <t>項目1</t>
    <rPh sb="0" eb="2">
      <t>コウモク</t>
    </rPh>
    <phoneticPr fontId="27"/>
  </si>
  <si>
    <t>項目2</t>
    <rPh sb="0" eb="2">
      <t>コウモク</t>
    </rPh>
    <phoneticPr fontId="27"/>
  </si>
  <si>
    <t>項目3</t>
    <rPh sb="0" eb="2">
      <t>コウモク</t>
    </rPh>
    <phoneticPr fontId="27"/>
  </si>
  <si>
    <t>項目4</t>
    <rPh sb="0" eb="2">
      <t>コウモク</t>
    </rPh>
    <phoneticPr fontId="27"/>
  </si>
  <si>
    <t>項目5</t>
    <rPh sb="0" eb="2">
      <t>コウモク</t>
    </rPh>
    <phoneticPr fontId="27"/>
  </si>
  <si>
    <t>項目6</t>
    <rPh sb="0" eb="2">
      <t>コウモク</t>
    </rPh>
    <phoneticPr fontId="27"/>
  </si>
  <si>
    <t>項目名</t>
    <rPh sb="2" eb="3">
      <t>メイ</t>
    </rPh>
    <phoneticPr fontId="27"/>
  </si>
  <si>
    <t>内容</t>
    <rPh sb="0" eb="2">
      <t>ナイヨウ</t>
    </rPh>
    <phoneticPr fontId="27"/>
  </si>
  <si>
    <t>第●章</t>
    <phoneticPr fontId="27"/>
  </si>
  <si>
    <t>(ｱ)</t>
    <phoneticPr fontId="27"/>
  </si>
  <si>
    <t>●●</t>
    <phoneticPr fontId="27"/>
  </si>
  <si>
    <t>項目7</t>
    <rPh sb="0" eb="2">
      <t>コウモク</t>
    </rPh>
    <phoneticPr fontId="27"/>
  </si>
  <si>
    <t>項目8</t>
    <rPh sb="0" eb="2">
      <t>コウモク</t>
    </rPh>
    <phoneticPr fontId="27"/>
  </si>
  <si>
    <t>第●</t>
    <phoneticPr fontId="27"/>
  </si>
  <si>
    <t>(a)</t>
    <phoneticPr fontId="27"/>
  </si>
  <si>
    <t>i)</t>
    <phoneticPr fontId="27"/>
  </si>
  <si>
    <t>※4：提出にあたり、赤字で記載している例示は消去すること。</t>
    <rPh sb="3" eb="5">
      <t>テイシュツ</t>
    </rPh>
    <rPh sb="10" eb="12">
      <t>アカジ</t>
    </rPh>
    <rPh sb="13" eb="15">
      <t>キサイ</t>
    </rPh>
    <rPh sb="19" eb="21">
      <t>レイジ</t>
    </rPh>
    <rPh sb="22" eb="24">
      <t>ショウキョ</t>
    </rPh>
    <phoneticPr fontId="27"/>
  </si>
  <si>
    <t>様式第1号-1</t>
    <rPh sb="0" eb="2">
      <t>ヨウシキ</t>
    </rPh>
    <phoneticPr fontId="27"/>
  </si>
  <si>
    <t>要求水準書添付資料配付希望届</t>
    <rPh sb="0" eb="5">
      <t>ヨウキュウスイジュンショ</t>
    </rPh>
    <rPh sb="5" eb="14">
      <t>テンプシリョウハイフキボウトドケ</t>
    </rPh>
    <phoneticPr fontId="27"/>
  </si>
  <si>
    <t>　「新潟市新亀田清掃センター整備・運営事業　入札説明書」第５章１（2）に基づき、以下の事項に留意のうえ、要求水準書添付資料【希望者配付分】の配付を希望します。</t>
    <rPh sb="2" eb="4">
      <t>ニイガタ</t>
    </rPh>
    <rPh sb="4" eb="5">
      <t>シ</t>
    </rPh>
    <rPh sb="5" eb="6">
      <t>シン</t>
    </rPh>
    <rPh sb="6" eb="8">
      <t>カメダ</t>
    </rPh>
    <rPh sb="8" eb="10">
      <t>セイソウ</t>
    </rPh>
    <rPh sb="14" eb="16">
      <t>セイビ</t>
    </rPh>
    <rPh sb="17" eb="21">
      <t>ウンエイジギョウ</t>
    </rPh>
    <rPh sb="22" eb="27">
      <t>ニュウサツセツメイショ</t>
    </rPh>
    <rPh sb="28" eb="29">
      <t>ダイ</t>
    </rPh>
    <rPh sb="30" eb="31">
      <t>ショウ</t>
    </rPh>
    <rPh sb="36" eb="37">
      <t>モト</t>
    </rPh>
    <rPh sb="40" eb="42">
      <t>イカ</t>
    </rPh>
    <rPh sb="43" eb="45">
      <t>ジコウ</t>
    </rPh>
    <rPh sb="46" eb="48">
      <t>リュウイ</t>
    </rPh>
    <rPh sb="52" eb="54">
      <t>ヨウキュウ</t>
    </rPh>
    <rPh sb="54" eb="56">
      <t>スイジュン</t>
    </rPh>
    <rPh sb="56" eb="57">
      <t>ショ</t>
    </rPh>
    <rPh sb="57" eb="59">
      <t>テンプ</t>
    </rPh>
    <rPh sb="59" eb="61">
      <t>シリョウ</t>
    </rPh>
    <rPh sb="62" eb="65">
      <t>キボウシャ</t>
    </rPh>
    <rPh sb="65" eb="67">
      <t>ハイフ</t>
    </rPh>
    <rPh sb="67" eb="68">
      <t>ブン</t>
    </rPh>
    <rPh sb="70" eb="72">
      <t>ハイフ</t>
    </rPh>
    <rPh sb="73" eb="75">
      <t>キボウ</t>
    </rPh>
    <phoneticPr fontId="27"/>
  </si>
  <si>
    <t>　要求水準書添付資料【希望者配付分】は、旧施設図面等の詳細データであり、一般公表することを前提としていない情報であるため、関係者以外への配付を行わない等、取扱に注意すること。</t>
    <rPh sb="20" eb="23">
      <t>キュウシセツ</t>
    </rPh>
    <rPh sb="23" eb="25">
      <t>ズメン</t>
    </rPh>
    <rPh sb="25" eb="26">
      <t>トウ</t>
    </rPh>
    <rPh sb="27" eb="29">
      <t>ショウサイ</t>
    </rPh>
    <rPh sb="71" eb="72">
      <t>オコナ</t>
    </rPh>
    <rPh sb="75" eb="76">
      <t>トウ</t>
    </rPh>
    <phoneticPr fontId="27"/>
  </si>
  <si>
    <t>　要求水準書添付資料は、本事業における条件下で適用される事項も含まれるため、本事業に係る検討以外の目的で使用しないこと。</t>
    <rPh sb="1" eb="6">
      <t>ヨウキュウスイジュンショ</t>
    </rPh>
    <rPh sb="6" eb="8">
      <t>テンプ</t>
    </rPh>
    <rPh sb="8" eb="10">
      <t>シリョウ</t>
    </rPh>
    <rPh sb="12" eb="13">
      <t>ホン</t>
    </rPh>
    <rPh sb="13" eb="15">
      <t>ジギョウ</t>
    </rPh>
    <rPh sb="19" eb="22">
      <t>ジョウケンカ</t>
    </rPh>
    <rPh sb="23" eb="25">
      <t>テキヨウ</t>
    </rPh>
    <rPh sb="28" eb="30">
      <t>ジコウ</t>
    </rPh>
    <rPh sb="31" eb="32">
      <t>フク</t>
    </rPh>
    <rPh sb="52" eb="54">
      <t>シヨウ</t>
    </rPh>
    <phoneticPr fontId="27"/>
  </si>
  <si>
    <t>(1)　入札説明書に関する質問</t>
    <rPh sb="4" eb="9">
      <t>ニュウサツセツメイショ</t>
    </rPh>
    <rPh sb="10" eb="11">
      <t>カン</t>
    </rPh>
    <rPh sb="13" eb="15">
      <t>シツモン</t>
    </rPh>
    <phoneticPr fontId="27"/>
  </si>
  <si>
    <t>(i)</t>
    <phoneticPr fontId="27"/>
  </si>
  <si>
    <t>(2)　要求水準書に関する質問</t>
    <rPh sb="4" eb="9">
      <t>ヨウキュウスイジュンショ</t>
    </rPh>
    <rPh sb="10" eb="11">
      <t>カン</t>
    </rPh>
    <rPh sb="13" eb="15">
      <t>シツモン</t>
    </rPh>
    <phoneticPr fontId="27"/>
  </si>
  <si>
    <t>(3)　落札者決定基準に関する質問</t>
    <rPh sb="4" eb="11">
      <t>ラクサツシャケッテイキジュン</t>
    </rPh>
    <rPh sb="12" eb="13">
      <t>カン</t>
    </rPh>
    <rPh sb="15" eb="17">
      <t>シツモン</t>
    </rPh>
    <phoneticPr fontId="27"/>
  </si>
  <si>
    <t>(4)　様式集に関する質問</t>
    <rPh sb="4" eb="7">
      <t>ヨウシキシュウ</t>
    </rPh>
    <rPh sb="8" eb="9">
      <t>カン</t>
    </rPh>
    <rPh sb="11" eb="13">
      <t>シツモン</t>
    </rPh>
    <phoneticPr fontId="27"/>
  </si>
  <si>
    <t>(5)　基本協定書（案）に関する質問</t>
    <rPh sb="4" eb="9">
      <t>キホンキョウテイショ</t>
    </rPh>
    <rPh sb="10" eb="11">
      <t>アン</t>
    </rPh>
    <rPh sb="13" eb="14">
      <t>カン</t>
    </rPh>
    <rPh sb="16" eb="18">
      <t>シツモン</t>
    </rPh>
    <phoneticPr fontId="27"/>
  </si>
  <si>
    <t>(6)　基本契約書（案）に関する質問</t>
    <rPh sb="4" eb="9">
      <t>キホンケイヤクショ</t>
    </rPh>
    <rPh sb="10" eb="11">
      <t>アン</t>
    </rPh>
    <rPh sb="13" eb="14">
      <t>カン</t>
    </rPh>
    <rPh sb="16" eb="18">
      <t>シツモン</t>
    </rPh>
    <phoneticPr fontId="27"/>
  </si>
  <si>
    <t>(7)　建設工事請負契約書（案）に関する質問</t>
    <rPh sb="4" eb="13">
      <t>ケンセツコウジウケオイケイヤクショ</t>
    </rPh>
    <rPh sb="14" eb="15">
      <t>アン</t>
    </rPh>
    <rPh sb="17" eb="18">
      <t>カン</t>
    </rPh>
    <rPh sb="20" eb="22">
      <t>シツモン</t>
    </rPh>
    <phoneticPr fontId="27"/>
  </si>
  <si>
    <t>(8)　運営業務委託契約書（案）に関する質問</t>
    <rPh sb="4" eb="13">
      <t>ウンエイギョウムイタクケイヤクショ</t>
    </rPh>
    <rPh sb="14" eb="15">
      <t>アン</t>
    </rPh>
    <rPh sb="17" eb="18">
      <t>カン</t>
    </rPh>
    <rPh sb="20" eb="22">
      <t>シツモン</t>
    </rPh>
    <phoneticPr fontId="27"/>
  </si>
  <si>
    <t>※3：（1）～（8）まで1つのExcelファイルで作成し、シートをそれぞれ分けること。</t>
    <rPh sb="25" eb="27">
      <t>サクセイ</t>
    </rPh>
    <rPh sb="37" eb="38">
      <t>ワ</t>
    </rPh>
    <phoneticPr fontId="27"/>
  </si>
  <si>
    <t>様式第●号</t>
    <rPh sb="0" eb="2">
      <t>ヨウシキ</t>
    </rPh>
    <rPh sb="2" eb="3">
      <t>ダイ</t>
    </rPh>
    <rPh sb="4" eb="5">
      <t>ゴウ</t>
    </rPh>
    <phoneticPr fontId="27"/>
  </si>
  <si>
    <t>様式第1号-2</t>
    <rPh sb="0" eb="2">
      <t>ヨウシキ</t>
    </rPh>
    <phoneticPr fontId="27"/>
  </si>
  <si>
    <t>令和6年4月</t>
    <rPh sb="3" eb="4">
      <t>ネン</t>
    </rPh>
    <rPh sb="5" eb="6">
      <t>ガツ</t>
    </rPh>
    <phoneticPr fontId="54"/>
  </si>
  <si>
    <t>新　潟　市</t>
    <rPh sb="0" eb="1">
      <t>シン</t>
    </rPh>
    <rPh sb="2" eb="3">
      <t>カタ</t>
    </rPh>
    <rPh sb="4" eb="5">
      <t>シ</t>
    </rPh>
    <phoneticPr fontId="54"/>
  </si>
  <si>
    <t>現地確認申込書</t>
    <rPh sb="2" eb="4">
      <t>カクニン</t>
    </rPh>
    <phoneticPr fontId="27"/>
  </si>
  <si>
    <t>新潟市長　中原　八一　宛</t>
  </si>
  <si>
    <t>「新潟市新亀田清掃センター整備・運営事業」の入札説明書等に関して、対話での確認を希望する事項について、下記のとおり提出します。</t>
    <rPh sb="22" eb="28">
      <t>ニュウサツセツメイショナド</t>
    </rPh>
    <rPh sb="29" eb="30">
      <t>カン</t>
    </rPh>
    <rPh sb="33" eb="35">
      <t>タイワ</t>
    </rPh>
    <rPh sb="37" eb="39">
      <t>カクニン</t>
    </rPh>
    <rPh sb="40" eb="42">
      <t>キボウ</t>
    </rPh>
    <rPh sb="44" eb="46">
      <t>ジコウ</t>
    </rPh>
    <rPh sb="51" eb="53">
      <t>カキ</t>
    </rPh>
    <rPh sb="57" eb="59">
      <t>テイシュツ</t>
    </rPh>
    <phoneticPr fontId="27"/>
  </si>
  <si>
    <t>※2　地域貢献金額の算定に際し、新潟市新亀田清掃センター整備・運営事業様式集（Word版）に記載の「地域貢献金額算定の留意点」に留意すること。</t>
    <rPh sb="3" eb="5">
      <t>チイキ</t>
    </rPh>
    <rPh sb="5" eb="7">
      <t>コウケン</t>
    </rPh>
    <rPh sb="7" eb="9">
      <t>キンガク</t>
    </rPh>
    <rPh sb="10" eb="12">
      <t>サンテイ</t>
    </rPh>
    <rPh sb="13" eb="14">
      <t>サイ</t>
    </rPh>
    <rPh sb="35" eb="38">
      <t>ヨウシキシュウ</t>
    </rPh>
    <rPh sb="43" eb="44">
      <t>バン</t>
    </rPh>
    <rPh sb="46" eb="48">
      <t>キサイ</t>
    </rPh>
    <rPh sb="50" eb="52">
      <t>チイキ</t>
    </rPh>
    <rPh sb="52" eb="54">
      <t>コウケン</t>
    </rPh>
    <rPh sb="54" eb="56">
      <t>キンガク</t>
    </rPh>
    <rPh sb="56" eb="58">
      <t>サンテイ</t>
    </rPh>
    <rPh sb="59" eb="62">
      <t>リュウイテン</t>
    </rPh>
    <rPh sb="64" eb="66">
      <t>リュウイ</t>
    </rPh>
    <phoneticPr fontId="27"/>
  </si>
  <si>
    <t>確認事項数に応じて行数を増やし、対面的対話において取り上げたい優先順位の高いものから確認事項の上位に記述し、「No.」の欄に通し番号を記入すること。
なお、「No」欄及び「頁」欄等英数字を記入する際は、半角で記入すること。</t>
    <rPh sb="0" eb="2">
      <t>カクニン</t>
    </rPh>
    <rPh sb="2" eb="4">
      <t>ジコウ</t>
    </rPh>
    <rPh sb="16" eb="19">
      <t>タイメンテキ</t>
    </rPh>
    <rPh sb="19" eb="21">
      <t>タイワ</t>
    </rPh>
    <rPh sb="25" eb="26">
      <t>ト</t>
    </rPh>
    <rPh sb="27" eb="28">
      <t>ア</t>
    </rPh>
    <rPh sb="31" eb="33">
      <t>ユウセン</t>
    </rPh>
    <rPh sb="33" eb="35">
      <t>ジュンイ</t>
    </rPh>
    <rPh sb="36" eb="37">
      <t>タカ</t>
    </rPh>
    <rPh sb="42" eb="44">
      <t>カクニン</t>
    </rPh>
    <rPh sb="44" eb="46">
      <t>ジコウ</t>
    </rPh>
    <rPh sb="47" eb="49">
      <t>ジョウイ</t>
    </rPh>
    <rPh sb="50" eb="52">
      <t>キジュツ</t>
    </rPh>
    <phoneticPr fontId="27"/>
  </si>
  <si>
    <t>セルフモニタリングの実施内容と頻度</t>
    <rPh sb="10" eb="12">
      <t>ジッシ</t>
    </rPh>
    <rPh sb="12" eb="14">
      <t>ナイヨウ</t>
    </rPh>
    <rPh sb="15" eb="17">
      <t>ヒンド</t>
    </rPh>
    <phoneticPr fontId="27"/>
  </si>
  <si>
    <t>No</t>
    <phoneticPr fontId="27"/>
  </si>
  <si>
    <t>モニタリング内容</t>
    <rPh sb="6" eb="8">
      <t>ナイヨウ</t>
    </rPh>
    <phoneticPr fontId="27"/>
  </si>
  <si>
    <t>頻度</t>
    <rPh sb="0" eb="2">
      <t>ヒンド</t>
    </rPh>
    <phoneticPr fontId="27"/>
  </si>
  <si>
    <t>実施主体</t>
    <rPh sb="0" eb="2">
      <t>ジッシ</t>
    </rPh>
    <rPh sb="2" eb="4">
      <t>シュタイ</t>
    </rPh>
    <phoneticPr fontId="27"/>
  </si>
  <si>
    <t>入札提案書類提出届</t>
    <rPh sb="2" eb="4">
      <t>テイアン</t>
    </rPh>
    <phoneticPr fontId="27"/>
  </si>
  <si>
    <t>入札価格参考資料（運営業務に係る対価）</t>
    <phoneticPr fontId="27"/>
  </si>
  <si>
    <t>設計・建設業務に係る対価</t>
    <rPh sb="0" eb="2">
      <t>セッケイ</t>
    </rPh>
    <rPh sb="3" eb="5">
      <t>ケンセツ</t>
    </rPh>
    <rPh sb="5" eb="7">
      <t>ギョウム</t>
    </rPh>
    <rPh sb="8" eb="9">
      <t>カカ</t>
    </rPh>
    <rPh sb="10" eb="12">
      <t>タイカ</t>
    </rPh>
    <phoneticPr fontId="27"/>
  </si>
  <si>
    <t>設計・建設業務に係る対価</t>
    <phoneticPr fontId="27"/>
  </si>
  <si>
    <t>変動費</t>
    <rPh sb="0" eb="3">
      <t>ヘンドウヒ</t>
    </rPh>
    <phoneticPr fontId="27"/>
  </si>
  <si>
    <t>運営業務に係る対価( = ① + ②)</t>
    <rPh sb="0" eb="2">
      <t>ウンエイ</t>
    </rPh>
    <rPh sb="5" eb="6">
      <t>カカ</t>
    </rPh>
    <rPh sb="7" eb="9">
      <t>タイカ</t>
    </rPh>
    <phoneticPr fontId="27"/>
  </si>
  <si>
    <t>入札価格参考資料（新潟市のライフサイクルコスト）</t>
    <rPh sb="0" eb="2">
      <t>ニュウサツ</t>
    </rPh>
    <rPh sb="2" eb="4">
      <t>カカク</t>
    </rPh>
    <rPh sb="4" eb="6">
      <t>サンコウ</t>
    </rPh>
    <rPh sb="6" eb="8">
      <t>シリョウ</t>
    </rPh>
    <rPh sb="9" eb="12">
      <t>ニイガタシ</t>
    </rPh>
    <phoneticPr fontId="27"/>
  </si>
  <si>
    <t>令和30年度</t>
    <rPh sb="4" eb="6">
      <t>ネンド</t>
    </rPh>
    <phoneticPr fontId="27"/>
  </si>
  <si>
    <t>令和31年度</t>
    <rPh sb="4" eb="6">
      <t>ネンド</t>
    </rPh>
    <phoneticPr fontId="27"/>
  </si>
  <si>
    <t>入札価格参考資料
（運営業務に係る対価）</t>
    <rPh sb="0" eb="2">
      <t>ニュウサツ</t>
    </rPh>
    <rPh sb="2" eb="4">
      <t>カカク</t>
    </rPh>
    <rPh sb="4" eb="6">
      <t>サンコウ</t>
    </rPh>
    <rPh sb="6" eb="8">
      <t>シリョウ</t>
    </rPh>
    <rPh sb="10" eb="12">
      <t>ウンエイ</t>
    </rPh>
    <rPh sb="15" eb="16">
      <t>カカワ</t>
    </rPh>
    <rPh sb="17" eb="19">
      <t>タイカ</t>
    </rPh>
    <phoneticPr fontId="27"/>
  </si>
  <si>
    <t>入札説明書に記載の方法により封入して、入札書の提出と同時に提出すること。</t>
    <rPh sb="0" eb="2">
      <t>ニュウサツ</t>
    </rPh>
    <rPh sb="2" eb="5">
      <t>セツメイショ</t>
    </rPh>
    <rPh sb="6" eb="8">
      <t>キサイ</t>
    </rPh>
    <rPh sb="9" eb="11">
      <t>ホウホウ</t>
    </rPh>
    <rPh sb="14" eb="16">
      <t>フウニュウ</t>
    </rPh>
    <rPh sb="19" eb="21">
      <t>ニュウサツ</t>
    </rPh>
    <rPh sb="21" eb="22">
      <t>ショ</t>
    </rPh>
    <rPh sb="23" eb="25">
      <t>テイシュツ</t>
    </rPh>
    <rPh sb="26" eb="28">
      <t>ドウジ</t>
    </rPh>
    <rPh sb="29" eb="31">
      <t>テイシュツ</t>
    </rPh>
    <phoneticPr fontId="27"/>
  </si>
  <si>
    <t>単価は円単位とし、その端数は切り捨てとすること。</t>
    <phoneticPr fontId="27"/>
  </si>
  <si>
    <t>受付グループ名：</t>
    <rPh sb="0" eb="2">
      <t>ウケツケ</t>
    </rPh>
    <phoneticPr fontId="27"/>
  </si>
  <si>
    <t>様式第15号-1-2（別紙）</t>
    <rPh sb="11" eb="13">
      <t>ベッシ</t>
    </rPh>
    <phoneticPr fontId="27"/>
  </si>
  <si>
    <t>項目</t>
    <rPh sb="0" eb="2">
      <t>コウモク</t>
    </rPh>
    <phoneticPr fontId="79"/>
  </si>
  <si>
    <t>単位</t>
    <rPh sb="0" eb="2">
      <t>タンイ</t>
    </rPh>
    <phoneticPr fontId="79"/>
  </si>
  <si>
    <t>低質ごみ</t>
    <rPh sb="0" eb="2">
      <t>テイシツ</t>
    </rPh>
    <phoneticPr fontId="79"/>
  </si>
  <si>
    <t>基準ごみ</t>
    <rPh sb="0" eb="2">
      <t>キジュン</t>
    </rPh>
    <phoneticPr fontId="79"/>
  </si>
  <si>
    <t>高質ごみ</t>
    <rPh sb="0" eb="2">
      <t>コウシツ</t>
    </rPh>
    <phoneticPr fontId="79"/>
  </si>
  <si>
    <t>計画処理量</t>
    <rPh sb="0" eb="2">
      <t>ケイカク</t>
    </rPh>
    <rPh sb="2" eb="4">
      <t>ショリ</t>
    </rPh>
    <rPh sb="4" eb="5">
      <t>リョウ</t>
    </rPh>
    <phoneticPr fontId="79"/>
  </si>
  <si>
    <t>(ｔ/年)</t>
    <rPh sb="3" eb="4">
      <t>ネン</t>
    </rPh>
    <phoneticPr fontId="79"/>
  </si>
  <si>
    <t>低位発熱量</t>
    <rPh sb="0" eb="2">
      <t>テイイ</t>
    </rPh>
    <rPh sb="2" eb="4">
      <t>ハツネツ</t>
    </rPh>
    <rPh sb="4" eb="5">
      <t>リョウ</t>
    </rPh>
    <phoneticPr fontId="79"/>
  </si>
  <si>
    <t>(kJ/kg)</t>
    <phoneticPr fontId="79"/>
  </si>
  <si>
    <t>三成分値</t>
    <rPh sb="0" eb="3">
      <t>サンセイブン</t>
    </rPh>
    <rPh sb="3" eb="4">
      <t>チ</t>
    </rPh>
    <phoneticPr fontId="79"/>
  </si>
  <si>
    <t>灰分</t>
    <rPh sb="0" eb="2">
      <t>カイブン</t>
    </rPh>
    <phoneticPr fontId="79"/>
  </si>
  <si>
    <t>(%)</t>
    <phoneticPr fontId="79"/>
  </si>
  <si>
    <t>残渣
発生量</t>
    <rPh sb="0" eb="2">
      <t>ザンサ</t>
    </rPh>
    <rPh sb="3" eb="5">
      <t>ハッセイ</t>
    </rPh>
    <rPh sb="5" eb="6">
      <t>リョウ</t>
    </rPh>
    <phoneticPr fontId="79"/>
  </si>
  <si>
    <t>焼却灰</t>
    <rPh sb="0" eb="3">
      <t>ショウキャクバイ</t>
    </rPh>
    <phoneticPr fontId="79"/>
  </si>
  <si>
    <t>水分等を含む搬出時の重量（計量できる状態）</t>
    <rPh sb="0" eb="3">
      <t>スイブントウ</t>
    </rPh>
    <rPh sb="4" eb="5">
      <t>フク</t>
    </rPh>
    <rPh sb="6" eb="9">
      <t>ハンシュツジ</t>
    </rPh>
    <rPh sb="10" eb="12">
      <t>ジュウリョウ</t>
    </rPh>
    <rPh sb="13" eb="15">
      <t>ケイリョウ</t>
    </rPh>
    <rPh sb="18" eb="20">
      <t>ジョウタイ</t>
    </rPh>
    <phoneticPr fontId="27"/>
  </si>
  <si>
    <t>飛灰</t>
    <rPh sb="0" eb="2">
      <t>ヒバイ</t>
    </rPh>
    <phoneticPr fontId="79"/>
  </si>
  <si>
    <t>乾灰</t>
    <rPh sb="0" eb="1">
      <t>イヌイ</t>
    </rPh>
    <rPh sb="1" eb="2">
      <t>ハイ</t>
    </rPh>
    <phoneticPr fontId="27"/>
  </si>
  <si>
    <t>計画処理量に対して発生する全量</t>
    <rPh sb="0" eb="2">
      <t>ケイカク</t>
    </rPh>
    <rPh sb="2" eb="5">
      <t>ショリリョウ</t>
    </rPh>
    <rPh sb="6" eb="7">
      <t>タイ</t>
    </rPh>
    <rPh sb="9" eb="11">
      <t>ハッセイ</t>
    </rPh>
    <rPh sb="13" eb="15">
      <t>ゼンリョウ</t>
    </rPh>
    <phoneticPr fontId="27"/>
  </si>
  <si>
    <t>残渣
発生率</t>
    <rPh sb="0" eb="2">
      <t>ザンサ</t>
    </rPh>
    <rPh sb="3" eb="5">
      <t>ハッセイ</t>
    </rPh>
    <rPh sb="5" eb="6">
      <t>リツ</t>
    </rPh>
    <phoneticPr fontId="79"/>
  </si>
  <si>
    <t>自動計算</t>
    <phoneticPr fontId="27"/>
  </si>
  <si>
    <t>SPC及び施設構成人員</t>
    <phoneticPr fontId="27"/>
  </si>
  <si>
    <t>セルフモニタリングの実施内容と頻度</t>
    <phoneticPr fontId="27"/>
  </si>
  <si>
    <t>様式第15号-6-3（別紙1）</t>
    <rPh sb="11" eb="13">
      <t>ベッシ</t>
    </rPh>
    <phoneticPr fontId="27"/>
  </si>
  <si>
    <t>様式第15号-6-3（別紙2）</t>
    <rPh sb="11" eb="13">
      <t>ベッシ</t>
    </rPh>
    <phoneticPr fontId="27"/>
  </si>
  <si>
    <t>事業収支計画</t>
    <rPh sb="0" eb="6">
      <t>ジギョウシュウシケイカク</t>
    </rPh>
    <phoneticPr fontId="27"/>
  </si>
  <si>
    <t>費用明細書（変動費に関する提案単価）</t>
    <rPh sb="0" eb="5">
      <t>ヒヨウメイサイショ</t>
    </rPh>
    <rPh sb="6" eb="9">
      <t>ヘンドウヒ</t>
    </rPh>
    <rPh sb="10" eb="11">
      <t>カン</t>
    </rPh>
    <rPh sb="13" eb="17">
      <t>テイアンタンカ</t>
    </rPh>
    <phoneticPr fontId="27"/>
  </si>
  <si>
    <t>費用明細書（変動費）</t>
    <rPh sb="0" eb="5">
      <t>ヒヨウメイサイショ</t>
    </rPh>
    <rPh sb="6" eb="9">
      <t>ヘンドウヒ</t>
    </rPh>
    <phoneticPr fontId="27"/>
  </si>
  <si>
    <t>SPCの出資構成</t>
    <rPh sb="4" eb="8">
      <t>シュッシコウセイ</t>
    </rPh>
    <phoneticPr fontId="27"/>
  </si>
  <si>
    <t>様式第15号-3-1（別紙1）</t>
    <rPh sb="11" eb="13">
      <t>ベッシ</t>
    </rPh>
    <phoneticPr fontId="27"/>
  </si>
  <si>
    <t>設　備</t>
    <phoneticPr fontId="27"/>
  </si>
  <si>
    <t>番号</t>
    <rPh sb="0" eb="2">
      <t>バンゴウ</t>
    </rPh>
    <phoneticPr fontId="27"/>
  </si>
  <si>
    <t>機　器</t>
    <phoneticPr fontId="27"/>
  </si>
  <si>
    <t>部　品</t>
    <phoneticPr fontId="27"/>
  </si>
  <si>
    <t>予備
有無</t>
    <rPh sb="0" eb="2">
      <t>ヨビ</t>
    </rPh>
    <rPh sb="3" eb="5">
      <t>ウム</t>
    </rPh>
    <phoneticPr fontId="27"/>
  </si>
  <si>
    <t>重要度</t>
    <rPh sb="0" eb="2">
      <t>ジュウヨウ</t>
    </rPh>
    <rPh sb="2" eb="3">
      <t>ド</t>
    </rPh>
    <phoneticPr fontId="27"/>
  </si>
  <si>
    <t>保全方法</t>
    <rPh sb="0" eb="2">
      <t>ホゼン</t>
    </rPh>
    <rPh sb="2" eb="4">
      <t>ホウホウ</t>
    </rPh>
    <phoneticPr fontId="27"/>
  </si>
  <si>
    <t>管理</t>
    <rPh sb="0" eb="2">
      <t>カンリ</t>
    </rPh>
    <phoneticPr fontId="27"/>
  </si>
  <si>
    <t>目標
耐用
年数</t>
    <rPh sb="0" eb="2">
      <t>モクヒョウ</t>
    </rPh>
    <rPh sb="3" eb="5">
      <t>タイヨウ</t>
    </rPh>
    <rPh sb="6" eb="8">
      <t>ネンスウ</t>
    </rPh>
    <phoneticPr fontId="27"/>
  </si>
  <si>
    <t>維持補修スケジュール</t>
    <rPh sb="0" eb="4">
      <t>イジホシュウ</t>
    </rPh>
    <phoneticPr fontId="27"/>
  </si>
  <si>
    <t>備　考</t>
    <phoneticPr fontId="27"/>
  </si>
  <si>
    <t>BM</t>
    <phoneticPr fontId="27"/>
  </si>
  <si>
    <t>TBM</t>
    <phoneticPr fontId="27"/>
  </si>
  <si>
    <t>CBM</t>
    <phoneticPr fontId="27"/>
  </si>
  <si>
    <t>診断項目</t>
    <rPh sb="0" eb="2">
      <t>シンダン</t>
    </rPh>
    <rPh sb="2" eb="4">
      <t>コウモク</t>
    </rPh>
    <phoneticPr fontId="27"/>
  </si>
  <si>
    <t>評価方法</t>
    <rPh sb="0" eb="2">
      <t>ヒョウカ</t>
    </rPh>
    <rPh sb="2" eb="4">
      <t>ホウホウ</t>
    </rPh>
    <phoneticPr fontId="27"/>
  </si>
  <si>
    <t>管理値</t>
    <rPh sb="0" eb="2">
      <t>カンリ</t>
    </rPh>
    <rPh sb="2" eb="3">
      <t>チ</t>
    </rPh>
    <phoneticPr fontId="27"/>
  </si>
  <si>
    <t>診断頻度</t>
    <rPh sb="0" eb="2">
      <t>シンダン</t>
    </rPh>
    <rPh sb="2" eb="4">
      <t>ヒンド</t>
    </rPh>
    <phoneticPr fontId="27"/>
  </si>
  <si>
    <t>（2031）</t>
  </si>
  <si>
    <t>（2032）</t>
  </si>
  <si>
    <t>（2033）</t>
  </si>
  <si>
    <t>（2034）</t>
  </si>
  <si>
    <t>（2035）</t>
  </si>
  <si>
    <t>（2036）</t>
  </si>
  <si>
    <t>（2037）</t>
  </si>
  <si>
    <t>（2038）</t>
  </si>
  <si>
    <t>（2039）</t>
  </si>
  <si>
    <t>（2040）</t>
  </si>
  <si>
    <t>（2041）</t>
  </si>
  <si>
    <t>（2042）</t>
  </si>
  <si>
    <t>（2043）</t>
  </si>
  <si>
    <t>（2044）</t>
  </si>
  <si>
    <t>（2045）</t>
  </si>
  <si>
    <t>（2046）</t>
  </si>
  <si>
    <r>
      <t xml:space="preserve">受入供給設備
</t>
    </r>
    <r>
      <rPr>
        <sz val="9"/>
        <rFont val="ＭＳ Ｐゴシック"/>
        <family val="3"/>
        <charset val="128"/>
      </rPr>
      <t>（計量棟を含む）</t>
    </r>
    <rPh sb="0" eb="2">
      <t>ウケイレ</t>
    </rPh>
    <rPh sb="2" eb="4">
      <t>キョウキュウ</t>
    </rPh>
    <rPh sb="4" eb="6">
      <t>セツビ</t>
    </rPh>
    <rPh sb="8" eb="11">
      <t>ケイリョウトウ</t>
    </rPh>
    <rPh sb="12" eb="13">
      <t>フク</t>
    </rPh>
    <phoneticPr fontId="27"/>
  </si>
  <si>
    <t>燃焼設備</t>
    <rPh sb="2" eb="4">
      <t>セツビ</t>
    </rPh>
    <phoneticPr fontId="27"/>
  </si>
  <si>
    <t>燃焼ガス
冷却設備</t>
    <rPh sb="0" eb="2">
      <t>ネンショウ</t>
    </rPh>
    <rPh sb="5" eb="7">
      <t>レイキャク</t>
    </rPh>
    <rPh sb="7" eb="9">
      <t>セツビ</t>
    </rPh>
    <phoneticPr fontId="27"/>
  </si>
  <si>
    <t xml:space="preserve">排ガス処理
設備 </t>
    <rPh sb="0" eb="1">
      <t>ハイ</t>
    </rPh>
    <rPh sb="3" eb="5">
      <t>ショリ</t>
    </rPh>
    <rPh sb="6" eb="8">
      <t>セツビ</t>
    </rPh>
    <phoneticPr fontId="27"/>
  </si>
  <si>
    <t>余熱利用
設備</t>
    <phoneticPr fontId="27"/>
  </si>
  <si>
    <t>通風設備</t>
    <rPh sb="0" eb="2">
      <t>ツウフウ</t>
    </rPh>
    <rPh sb="2" eb="4">
      <t>セツビ</t>
    </rPh>
    <phoneticPr fontId="27"/>
  </si>
  <si>
    <t>灰出し
設備</t>
    <rPh sb="0" eb="2">
      <t>ハイダ</t>
    </rPh>
    <rPh sb="4" eb="6">
      <t>セツビ</t>
    </rPh>
    <phoneticPr fontId="27"/>
  </si>
  <si>
    <t>給水設備</t>
    <rPh sb="0" eb="4">
      <t>キュウスイセツビ</t>
    </rPh>
    <phoneticPr fontId="27"/>
  </si>
  <si>
    <t>排水処理
設備</t>
    <phoneticPr fontId="27"/>
  </si>
  <si>
    <t>雑設備</t>
    <rPh sb="0" eb="3">
      <t>ザツセツビ</t>
    </rPh>
    <phoneticPr fontId="27"/>
  </si>
  <si>
    <t>電気設備</t>
    <phoneticPr fontId="27"/>
  </si>
  <si>
    <t>計装設備</t>
    <phoneticPr fontId="27"/>
  </si>
  <si>
    <t>建築機械設備</t>
    <rPh sb="0" eb="2">
      <t>ケンチク</t>
    </rPh>
    <rPh sb="2" eb="4">
      <t>キカイ</t>
    </rPh>
    <rPh sb="4" eb="6">
      <t>セツビ</t>
    </rPh>
    <phoneticPr fontId="27"/>
  </si>
  <si>
    <t>建築電気設備</t>
    <rPh sb="0" eb="2">
      <t>ケンチク</t>
    </rPh>
    <rPh sb="2" eb="4">
      <t>デンキ</t>
    </rPh>
    <rPh sb="4" eb="6">
      <t>セツビ</t>
    </rPh>
    <phoneticPr fontId="27"/>
  </si>
  <si>
    <t>その他</t>
    <rPh sb="2" eb="3">
      <t>タ</t>
    </rPh>
    <phoneticPr fontId="27"/>
  </si>
  <si>
    <t>※1 建設対象施設を対象に各設備を構成する主要な機器及びその部品を列挙すること。</t>
    <rPh sb="3" eb="5">
      <t>ケンセツ</t>
    </rPh>
    <rPh sb="5" eb="7">
      <t>タイショウ</t>
    </rPh>
    <rPh sb="7" eb="9">
      <t>シセツ</t>
    </rPh>
    <rPh sb="10" eb="12">
      <t>タイショウ</t>
    </rPh>
    <rPh sb="13" eb="16">
      <t>カクセツビ</t>
    </rPh>
    <rPh sb="17" eb="19">
      <t>コウセイ</t>
    </rPh>
    <rPh sb="21" eb="23">
      <t>シュヨウ</t>
    </rPh>
    <rPh sb="24" eb="26">
      <t>キキ</t>
    </rPh>
    <rPh sb="26" eb="27">
      <t>オヨ</t>
    </rPh>
    <rPh sb="30" eb="32">
      <t>ブヒン</t>
    </rPh>
    <rPh sb="33" eb="35">
      <t>レッキョ</t>
    </rPh>
    <phoneticPr fontId="27"/>
  </si>
  <si>
    <t>※3 表中の保全方法においてBMは事後保全、TBMは時間基準保全（予防保全）、CBMは状態基準保全（予防保全）を指す。</t>
    <rPh sb="3" eb="4">
      <t>ヒョウ</t>
    </rPh>
    <rPh sb="4" eb="5">
      <t>ナカ</t>
    </rPh>
    <rPh sb="6" eb="8">
      <t>ホゼン</t>
    </rPh>
    <rPh sb="8" eb="10">
      <t>ホウホウ</t>
    </rPh>
    <rPh sb="17" eb="19">
      <t>ジゴ</t>
    </rPh>
    <rPh sb="19" eb="21">
      <t>ホゼン</t>
    </rPh>
    <rPh sb="26" eb="28">
      <t>ジカン</t>
    </rPh>
    <rPh sb="28" eb="30">
      <t>キジュン</t>
    </rPh>
    <rPh sb="30" eb="32">
      <t>ホゼン</t>
    </rPh>
    <rPh sb="33" eb="35">
      <t>ヨボウ</t>
    </rPh>
    <rPh sb="35" eb="37">
      <t>ホゼン</t>
    </rPh>
    <rPh sb="43" eb="45">
      <t>ジョウタイ</t>
    </rPh>
    <rPh sb="45" eb="47">
      <t>キジュン</t>
    </rPh>
    <rPh sb="47" eb="49">
      <t>ホゼン</t>
    </rPh>
    <rPh sb="50" eb="52">
      <t>ヨボウ</t>
    </rPh>
    <rPh sb="52" eb="54">
      <t>ホゼン</t>
    </rPh>
    <rPh sb="56" eb="57">
      <t>サ</t>
    </rPh>
    <phoneticPr fontId="27"/>
  </si>
  <si>
    <t>※2 作成に当たり「廃棄物処理施設長寿命化総合計画作成の手引き（ごみ焼却施設編）」（平成22年3月（令和3年3月改訂）、環境省）を参考とすること。</t>
    <rPh sb="3" eb="5">
      <t>サクセイ</t>
    </rPh>
    <rPh sb="6" eb="7">
      <t>ア</t>
    </rPh>
    <rPh sb="10" eb="13">
      <t>ハイキブツ</t>
    </rPh>
    <rPh sb="13" eb="15">
      <t>ショリ</t>
    </rPh>
    <rPh sb="15" eb="17">
      <t>シセツ</t>
    </rPh>
    <rPh sb="17" eb="18">
      <t>チョウ</t>
    </rPh>
    <rPh sb="18" eb="20">
      <t>ジュミョウ</t>
    </rPh>
    <rPh sb="20" eb="21">
      <t>カ</t>
    </rPh>
    <rPh sb="21" eb="23">
      <t>ソウゴウ</t>
    </rPh>
    <rPh sb="23" eb="25">
      <t>ケイカク</t>
    </rPh>
    <rPh sb="25" eb="27">
      <t>サクセイ</t>
    </rPh>
    <rPh sb="28" eb="30">
      <t>テビ</t>
    </rPh>
    <rPh sb="50" eb="52">
      <t>レイワ</t>
    </rPh>
    <rPh sb="53" eb="54">
      <t>ネン</t>
    </rPh>
    <rPh sb="55" eb="56">
      <t>ガツ</t>
    </rPh>
    <rPh sb="56" eb="58">
      <t>カイテイ</t>
    </rPh>
    <rPh sb="60" eb="63">
      <t>カンキョウショウ</t>
    </rPh>
    <rPh sb="65" eb="67">
      <t>サンコウ</t>
    </rPh>
    <phoneticPr fontId="27"/>
  </si>
  <si>
    <t>令和30年度</t>
    <rPh sb="0" eb="2">
      <t>レイワ</t>
    </rPh>
    <rPh sb="4" eb="6">
      <t>ネンド</t>
    </rPh>
    <phoneticPr fontId="27"/>
  </si>
  <si>
    <t>令和31年度</t>
    <rPh sb="0" eb="2">
      <t>レイワ</t>
    </rPh>
    <rPh sb="4" eb="6">
      <t>ネンド</t>
    </rPh>
    <phoneticPr fontId="27"/>
  </si>
  <si>
    <t>（2030）</t>
    <phoneticPr fontId="27"/>
  </si>
  <si>
    <t>（2047）</t>
    <phoneticPr fontId="27"/>
  </si>
  <si>
    <t>（2048）</t>
    <phoneticPr fontId="27"/>
  </si>
  <si>
    <t>（2049）</t>
    <phoneticPr fontId="27"/>
  </si>
  <si>
    <t>様式第15号-3-1（別紙2）</t>
    <rPh sb="11" eb="13">
      <t>ベッシ</t>
    </rPh>
    <phoneticPr fontId="27"/>
  </si>
  <si>
    <t>主要機器の維持補修計画（1年目から20年目）</t>
    <rPh sb="5" eb="7">
      <t>イジ</t>
    </rPh>
    <rPh sb="7" eb="9">
      <t>ホシュウ</t>
    </rPh>
    <rPh sb="9" eb="11">
      <t>ケイカク</t>
    </rPh>
    <phoneticPr fontId="27"/>
  </si>
  <si>
    <t>令和32年度</t>
    <rPh sb="0" eb="2">
      <t>レイワ</t>
    </rPh>
    <rPh sb="4" eb="6">
      <t>ネンド</t>
    </rPh>
    <phoneticPr fontId="27"/>
  </si>
  <si>
    <t>令和33年度</t>
    <rPh sb="0" eb="2">
      <t>レイワ</t>
    </rPh>
    <rPh sb="4" eb="6">
      <t>ネンド</t>
    </rPh>
    <phoneticPr fontId="27"/>
  </si>
  <si>
    <t>令和34年度</t>
    <rPh sb="0" eb="2">
      <t>レイワ</t>
    </rPh>
    <rPh sb="4" eb="6">
      <t>ネンド</t>
    </rPh>
    <phoneticPr fontId="27"/>
  </si>
  <si>
    <t>令和35年度</t>
    <rPh sb="0" eb="2">
      <t>レイワ</t>
    </rPh>
    <rPh sb="4" eb="6">
      <t>ネンド</t>
    </rPh>
    <phoneticPr fontId="27"/>
  </si>
  <si>
    <t>令和36年度</t>
    <rPh sb="0" eb="2">
      <t>レイワ</t>
    </rPh>
    <rPh sb="4" eb="6">
      <t>ネンド</t>
    </rPh>
    <phoneticPr fontId="27"/>
  </si>
  <si>
    <t>令和37年度</t>
    <rPh sb="0" eb="2">
      <t>レイワ</t>
    </rPh>
    <rPh sb="4" eb="6">
      <t>ネンド</t>
    </rPh>
    <phoneticPr fontId="27"/>
  </si>
  <si>
    <t>令和38年度</t>
    <rPh sb="0" eb="2">
      <t>レイワ</t>
    </rPh>
    <rPh sb="4" eb="6">
      <t>ネンド</t>
    </rPh>
    <phoneticPr fontId="27"/>
  </si>
  <si>
    <t>令和39年度</t>
    <rPh sb="0" eb="2">
      <t>レイワ</t>
    </rPh>
    <rPh sb="4" eb="6">
      <t>ネンド</t>
    </rPh>
    <phoneticPr fontId="27"/>
  </si>
  <si>
    <t>令和40年度</t>
    <rPh sb="0" eb="2">
      <t>レイワ</t>
    </rPh>
    <rPh sb="4" eb="6">
      <t>ネンド</t>
    </rPh>
    <phoneticPr fontId="27"/>
  </si>
  <si>
    <t>令和41年度</t>
    <rPh sb="0" eb="2">
      <t>レイワ</t>
    </rPh>
    <rPh sb="4" eb="6">
      <t>ネンド</t>
    </rPh>
    <phoneticPr fontId="27"/>
  </si>
  <si>
    <t>（2050）</t>
    <phoneticPr fontId="27"/>
  </si>
  <si>
    <t>（2051）</t>
  </si>
  <si>
    <t>（2052）</t>
  </si>
  <si>
    <t>（2053）</t>
  </si>
  <si>
    <t>（2054）</t>
  </si>
  <si>
    <t>（2055）</t>
  </si>
  <si>
    <t>（2056）</t>
  </si>
  <si>
    <t>（2057）</t>
  </si>
  <si>
    <t>（2058）</t>
  </si>
  <si>
    <t>（2059）</t>
  </si>
  <si>
    <t>主要機器の維持補修計画（1年目から20年目）</t>
    <rPh sb="0" eb="4">
      <t>シュヨウキキ</t>
    </rPh>
    <rPh sb="5" eb="11">
      <t>イジホシュウケイカク</t>
    </rPh>
    <phoneticPr fontId="27"/>
  </si>
  <si>
    <t>運営業務</t>
    <rPh sb="0" eb="2">
      <t>ウンエイ</t>
    </rPh>
    <rPh sb="2" eb="4">
      <t>ギョウム</t>
    </rPh>
    <phoneticPr fontId="27"/>
  </si>
  <si>
    <t>運営期間</t>
    <rPh sb="2" eb="4">
      <t>キカン</t>
    </rPh>
    <phoneticPr fontId="27"/>
  </si>
  <si>
    <t>運営業務委託料　計</t>
    <rPh sb="4" eb="6">
      <t>イタク</t>
    </rPh>
    <rPh sb="6" eb="7">
      <t>リョウ</t>
    </rPh>
    <rPh sb="8" eb="9">
      <t>ケイ</t>
    </rPh>
    <phoneticPr fontId="27"/>
  </si>
  <si>
    <t>ごみ処理に係る費用</t>
    <rPh sb="2" eb="4">
      <t>ショリ</t>
    </rPh>
    <rPh sb="5" eb="6">
      <t>カカ</t>
    </rPh>
    <rPh sb="7" eb="9">
      <t>ヒヨウ</t>
    </rPh>
    <phoneticPr fontId="27"/>
  </si>
  <si>
    <t>SPCに係る費用</t>
    <rPh sb="4" eb="5">
      <t>カカ</t>
    </rPh>
    <rPh sb="6" eb="8">
      <t>ヒヨウ</t>
    </rPh>
    <phoneticPr fontId="27"/>
  </si>
  <si>
    <t>事務費（旅費、消耗品、印刷、使用料等）</t>
    <rPh sb="0" eb="3">
      <t>ジムヒ</t>
    </rPh>
    <rPh sb="4" eb="6">
      <t>リョヒ</t>
    </rPh>
    <rPh sb="7" eb="10">
      <t>ショウモウヒン</t>
    </rPh>
    <rPh sb="11" eb="13">
      <t>インサツ</t>
    </rPh>
    <rPh sb="14" eb="16">
      <t>シヨウ</t>
    </rPh>
    <rPh sb="16" eb="17">
      <t>リョウ</t>
    </rPh>
    <rPh sb="17" eb="18">
      <t>ナド</t>
    </rPh>
    <phoneticPr fontId="27"/>
  </si>
  <si>
    <t>負担金等（負担金、公課費及び税金等）</t>
    <rPh sb="0" eb="3">
      <t>フタンキン</t>
    </rPh>
    <rPh sb="3" eb="4">
      <t>トウ</t>
    </rPh>
    <rPh sb="5" eb="8">
      <t>フタンキン</t>
    </rPh>
    <rPh sb="9" eb="12">
      <t>コウカヒ</t>
    </rPh>
    <rPh sb="12" eb="13">
      <t>オヨ</t>
    </rPh>
    <rPh sb="14" eb="16">
      <t>ゼイキン</t>
    </rPh>
    <rPh sb="16" eb="17">
      <t>トウ</t>
    </rPh>
    <phoneticPr fontId="27"/>
  </si>
  <si>
    <t>e</t>
    <phoneticPr fontId="27"/>
  </si>
  <si>
    <t>保険等</t>
    <rPh sb="0" eb="2">
      <t>ホケン</t>
    </rPh>
    <rPh sb="2" eb="3">
      <t>ナド</t>
    </rPh>
    <phoneticPr fontId="27"/>
  </si>
  <si>
    <t>電気基本料金、上下水道基本料金、都市ガス基本料金</t>
    <rPh sb="0" eb="2">
      <t>デンキ</t>
    </rPh>
    <rPh sb="2" eb="4">
      <t>キホン</t>
    </rPh>
    <rPh sb="4" eb="6">
      <t>リョウキン</t>
    </rPh>
    <rPh sb="7" eb="9">
      <t>ジョウゲ</t>
    </rPh>
    <rPh sb="9" eb="11">
      <t>スイドウ</t>
    </rPh>
    <rPh sb="11" eb="13">
      <t>キホン</t>
    </rPh>
    <rPh sb="13" eb="15">
      <t>リョウキン</t>
    </rPh>
    <rPh sb="16" eb="18">
      <t>トシ</t>
    </rPh>
    <rPh sb="20" eb="22">
      <t>キホン</t>
    </rPh>
    <rPh sb="22" eb="24">
      <t>リョウキン</t>
    </rPh>
    <phoneticPr fontId="27"/>
  </si>
  <si>
    <t>測定・分析費（排ガス、排水、飛灰等）</t>
    <rPh sb="0" eb="2">
      <t>ソクテイ</t>
    </rPh>
    <rPh sb="3" eb="5">
      <t>ブンセキ</t>
    </rPh>
    <rPh sb="5" eb="6">
      <t>ヒ</t>
    </rPh>
    <rPh sb="7" eb="8">
      <t>ハイ</t>
    </rPh>
    <rPh sb="11" eb="13">
      <t>ハイスイ</t>
    </rPh>
    <rPh sb="14" eb="15">
      <t>ヒ</t>
    </rPh>
    <rPh sb="15" eb="16">
      <t>バイ</t>
    </rPh>
    <rPh sb="16" eb="17">
      <t>トウ</t>
    </rPh>
    <phoneticPr fontId="27"/>
  </si>
  <si>
    <t>建築設備保守費、清掃、環境整備費等</t>
    <rPh sb="0" eb="2">
      <t>ケンチク</t>
    </rPh>
    <rPh sb="2" eb="4">
      <t>セツビ</t>
    </rPh>
    <rPh sb="4" eb="6">
      <t>ホシュ</t>
    </rPh>
    <rPh sb="6" eb="7">
      <t>ヒ</t>
    </rPh>
    <rPh sb="8" eb="10">
      <t>セイソウ</t>
    </rPh>
    <rPh sb="11" eb="13">
      <t>カンキョウ</t>
    </rPh>
    <rPh sb="13" eb="15">
      <t>セイビ</t>
    </rPh>
    <rPh sb="15" eb="16">
      <t>ヒ</t>
    </rPh>
    <rPh sb="16" eb="17">
      <t>トウ</t>
    </rPh>
    <phoneticPr fontId="27"/>
  </si>
  <si>
    <t>費用明細書（変動費に関する提案単価）</t>
    <rPh sb="0" eb="2">
      <t>ヒヨウ</t>
    </rPh>
    <rPh sb="2" eb="5">
      <t>メイサイショ</t>
    </rPh>
    <rPh sb="6" eb="9">
      <t>ヘンドウヒ</t>
    </rPh>
    <rPh sb="10" eb="11">
      <t>カン</t>
    </rPh>
    <rPh sb="13" eb="17">
      <t>テイアンタンカ</t>
    </rPh>
    <phoneticPr fontId="27"/>
  </si>
  <si>
    <t>費用明細書（変動費）</t>
    <rPh sb="0" eb="2">
      <t>ヒヨウ</t>
    </rPh>
    <rPh sb="2" eb="5">
      <t>メイサイショ</t>
    </rPh>
    <phoneticPr fontId="27"/>
  </si>
  <si>
    <t>②運営業務期間開始時</t>
    <rPh sb="1" eb="3">
      <t>ウンエイ</t>
    </rPh>
    <rPh sb="3" eb="5">
      <t>ギョウム</t>
    </rPh>
    <rPh sb="5" eb="7">
      <t>キカン</t>
    </rPh>
    <rPh sb="7" eb="9">
      <t>カイシ</t>
    </rPh>
    <rPh sb="9" eb="10">
      <t>ジ</t>
    </rPh>
    <phoneticPr fontId="27"/>
  </si>
  <si>
    <t>○</t>
    <phoneticPr fontId="27"/>
  </si>
  <si>
    <t>地域経済への貢献金額</t>
    <rPh sb="0" eb="4">
      <t>チイキケイザイ</t>
    </rPh>
    <rPh sb="6" eb="10">
      <t>コウケンキンガク</t>
    </rPh>
    <phoneticPr fontId="27"/>
  </si>
  <si>
    <t>様式第15号-1-2（別紙）</t>
    <phoneticPr fontId="27"/>
  </si>
  <si>
    <t>最終処分量</t>
    <rPh sb="0" eb="5">
      <t>サイシュウショブンリョウ</t>
    </rPh>
    <phoneticPr fontId="27"/>
  </si>
  <si>
    <t>※1　網掛け部（黄色）に、該当する数値を記入し、その他のセルは原則として変更しないこと。数値は、令和12年度時点とする。</t>
    <rPh sb="3" eb="5">
      <t>アミカ</t>
    </rPh>
    <rPh sb="6" eb="7">
      <t>ブ</t>
    </rPh>
    <rPh sb="8" eb="10">
      <t>キイロ</t>
    </rPh>
    <rPh sb="13" eb="15">
      <t>ガイトウ</t>
    </rPh>
    <rPh sb="17" eb="19">
      <t>スウチ</t>
    </rPh>
    <rPh sb="20" eb="22">
      <t>キニュウ</t>
    </rPh>
    <rPh sb="26" eb="27">
      <t>タ</t>
    </rPh>
    <rPh sb="31" eb="33">
      <t>ゲンソク</t>
    </rPh>
    <rPh sb="36" eb="38">
      <t>ヘンコウ</t>
    </rPh>
    <rPh sb="44" eb="46">
      <t>スウチ</t>
    </rPh>
    <rPh sb="48" eb="50">
      <t>レイワ</t>
    </rPh>
    <rPh sb="52" eb="54">
      <t>ネンド</t>
    </rPh>
    <rPh sb="54" eb="56">
      <t>ジテン</t>
    </rPh>
    <phoneticPr fontId="79"/>
  </si>
  <si>
    <t>※2　残渣発生率＝各残渣の発生量÷計画処理量×100</t>
    <rPh sb="3" eb="5">
      <t>ザンサ</t>
    </rPh>
    <rPh sb="5" eb="7">
      <t>ハッセイ</t>
    </rPh>
    <rPh sb="7" eb="8">
      <t>リツ</t>
    </rPh>
    <rPh sb="9" eb="10">
      <t>カク</t>
    </rPh>
    <rPh sb="10" eb="12">
      <t>ザンサ</t>
    </rPh>
    <rPh sb="13" eb="15">
      <t>ハッセイ</t>
    </rPh>
    <rPh sb="15" eb="16">
      <t>リョウ</t>
    </rPh>
    <rPh sb="17" eb="22">
      <t>ケイカクショリリョウ</t>
    </rPh>
    <phoneticPr fontId="79"/>
  </si>
  <si>
    <t>最終処分量</t>
    <rPh sb="0" eb="2">
      <t>サイシュウ</t>
    </rPh>
    <rPh sb="2" eb="4">
      <t>ショブン</t>
    </rPh>
    <rPh sb="4" eb="5">
      <t>リョウ</t>
    </rPh>
    <phoneticPr fontId="79"/>
  </si>
  <si>
    <t>最終処分率</t>
    <rPh sb="0" eb="5">
      <t>サイシュウショブンリツ</t>
    </rPh>
    <phoneticPr fontId="79"/>
  </si>
  <si>
    <t>２．新亀田清掃センター</t>
    <rPh sb="2" eb="5">
      <t>シンカメダ</t>
    </rPh>
    <rPh sb="5" eb="7">
      <t>セイソウ</t>
    </rPh>
    <phoneticPr fontId="27"/>
  </si>
  <si>
    <t>①地元企業への工事発注</t>
    <rPh sb="1" eb="3">
      <t>ジモト</t>
    </rPh>
    <rPh sb="3" eb="5">
      <t>キギョウ</t>
    </rPh>
    <rPh sb="7" eb="9">
      <t>コウジ</t>
    </rPh>
    <rPh sb="9" eb="11">
      <t>ハッチュウ</t>
    </rPh>
    <phoneticPr fontId="27"/>
  </si>
  <si>
    <t>②地元企業活用、資材調達
(地元企業への発注)</t>
    <rPh sb="1" eb="3">
      <t>ジモト</t>
    </rPh>
    <rPh sb="3" eb="5">
      <t>キギョウ</t>
    </rPh>
    <rPh sb="5" eb="7">
      <t>カツヨウ</t>
    </rPh>
    <rPh sb="8" eb="10">
      <t>シザイ</t>
    </rPh>
    <rPh sb="10" eb="12">
      <t>チョウタツ</t>
    </rPh>
    <rPh sb="14" eb="16">
      <t>ジモト</t>
    </rPh>
    <rPh sb="16" eb="18">
      <t>キギョウ</t>
    </rPh>
    <rPh sb="20" eb="22">
      <t>ハッチュウ</t>
    </rPh>
    <phoneticPr fontId="27"/>
  </si>
  <si>
    <t>設計･建設期間
(事業契約締結
～令和11年度)</t>
    <rPh sb="0" eb="2">
      <t>セッケイ</t>
    </rPh>
    <rPh sb="3" eb="5">
      <t>ケンセツ</t>
    </rPh>
    <rPh sb="5" eb="7">
      <t>キカン</t>
    </rPh>
    <rPh sb="9" eb="11">
      <t>ジギョウ</t>
    </rPh>
    <rPh sb="11" eb="13">
      <t>ケイヤク</t>
    </rPh>
    <rPh sb="13" eb="15">
      <t>テイケツ</t>
    </rPh>
    <rPh sb="17" eb="19">
      <t>レイワ</t>
    </rPh>
    <rPh sb="21" eb="22">
      <t>ネン</t>
    </rPh>
    <rPh sb="22" eb="23">
      <t>ド</t>
    </rPh>
    <phoneticPr fontId="27"/>
  </si>
  <si>
    <t>①運営期間中の地元企業の活用
（地元企業への発注）</t>
    <rPh sb="1" eb="3">
      <t>ウンエイ</t>
    </rPh>
    <rPh sb="3" eb="5">
      <t>キカン</t>
    </rPh>
    <rPh sb="5" eb="6">
      <t>チュウ</t>
    </rPh>
    <rPh sb="7" eb="9">
      <t>ジモト</t>
    </rPh>
    <rPh sb="9" eb="11">
      <t>キギョウ</t>
    </rPh>
    <rPh sb="12" eb="14">
      <t>カツヨウ</t>
    </rPh>
    <rPh sb="16" eb="18">
      <t>ジモト</t>
    </rPh>
    <rPh sb="18" eb="20">
      <t>キギョウ</t>
    </rPh>
    <rPh sb="22" eb="24">
      <t>ハッチュウ</t>
    </rPh>
    <phoneticPr fontId="27"/>
  </si>
  <si>
    <t>１．設計・建設期間における地域貢献金額</t>
    <rPh sb="2" eb="4">
      <t>セッケイ</t>
    </rPh>
    <rPh sb="5" eb="9">
      <t>ケンセツキカン</t>
    </rPh>
    <rPh sb="13" eb="15">
      <t>チイキ</t>
    </rPh>
    <rPh sb="15" eb="17">
      <t>コウケン</t>
    </rPh>
    <rPh sb="17" eb="19">
      <t>キンガク</t>
    </rPh>
    <phoneticPr fontId="27"/>
  </si>
  <si>
    <t>２．運営期間における地域貢献金額</t>
    <rPh sb="2" eb="4">
      <t>ウンエイ</t>
    </rPh>
    <rPh sb="10" eb="12">
      <t>チイキ</t>
    </rPh>
    <phoneticPr fontId="27"/>
  </si>
  <si>
    <t>１．設計・建設期間における地域貢献金額</t>
    <rPh sb="2" eb="4">
      <t>セッケイ</t>
    </rPh>
    <rPh sb="5" eb="7">
      <t>ケンセツ</t>
    </rPh>
    <rPh sb="7" eb="9">
      <t>キカン</t>
    </rPh>
    <rPh sb="13" eb="15">
      <t>チイキ</t>
    </rPh>
    <rPh sb="15" eb="17">
      <t>コウケン</t>
    </rPh>
    <rPh sb="17" eb="19">
      <t>キンガク</t>
    </rPh>
    <phoneticPr fontId="27"/>
  </si>
  <si>
    <t>２．運営期間における地域貢献金額</t>
    <rPh sb="2" eb="4">
      <t>ウンエイ</t>
    </rPh>
    <rPh sb="4" eb="6">
      <t>キカン</t>
    </rPh>
    <rPh sb="10" eb="12">
      <t>チイキ</t>
    </rPh>
    <rPh sb="12" eb="14">
      <t>コウケン</t>
    </rPh>
    <rPh sb="14" eb="16">
      <t>キンガク</t>
    </rPh>
    <phoneticPr fontId="27"/>
  </si>
  <si>
    <t>電力収支及び発電効率</t>
    <rPh sb="0" eb="1">
      <t>デン</t>
    </rPh>
    <rPh sb="1" eb="2">
      <t>チカラ</t>
    </rPh>
    <rPh sb="2" eb="3">
      <t>オサム</t>
    </rPh>
    <rPh sb="3" eb="4">
      <t>ササ</t>
    </rPh>
    <rPh sb="4" eb="5">
      <t>オヨ</t>
    </rPh>
    <rPh sb="6" eb="8">
      <t>ハツデン</t>
    </rPh>
    <rPh sb="8" eb="10">
      <t>コウリツ</t>
    </rPh>
    <phoneticPr fontId="27"/>
  </si>
  <si>
    <t>分類</t>
    <rPh sb="0" eb="2">
      <t>ブンルイ</t>
    </rPh>
    <phoneticPr fontId="27"/>
  </si>
  <si>
    <t>ごみ質</t>
    <rPh sb="2" eb="3">
      <t>シツ</t>
    </rPh>
    <phoneticPr fontId="27"/>
  </si>
  <si>
    <t>炉数</t>
    <rPh sb="0" eb="1">
      <t>ロ</t>
    </rPh>
    <rPh sb="1" eb="2">
      <t>スウ</t>
    </rPh>
    <phoneticPr fontId="27"/>
  </si>
  <si>
    <t>消費電力量</t>
    <rPh sb="0" eb="2">
      <t>ショウヒ</t>
    </rPh>
    <rPh sb="2" eb="4">
      <t>デンリョク</t>
    </rPh>
    <rPh sb="4" eb="5">
      <t>リョウ</t>
    </rPh>
    <phoneticPr fontId="27"/>
  </si>
  <si>
    <t>（3炉）</t>
    <rPh sb="2" eb="3">
      <t>ロ</t>
    </rPh>
    <phoneticPr fontId="27"/>
  </si>
  <si>
    <t>（2炉）</t>
    <rPh sb="2" eb="3">
      <t>ロ</t>
    </rPh>
    <phoneticPr fontId="27"/>
  </si>
  <si>
    <t>（1炉）</t>
    <rPh sb="2" eb="3">
      <t>ロ</t>
    </rPh>
    <phoneticPr fontId="27"/>
  </si>
  <si>
    <t>単位：（kW）</t>
    <rPh sb="0" eb="2">
      <t>タンイ</t>
    </rPh>
    <phoneticPr fontId="27"/>
  </si>
  <si>
    <t>3炉</t>
    <rPh sb="1" eb="2">
      <t>ロ</t>
    </rPh>
    <phoneticPr fontId="27"/>
  </si>
  <si>
    <t>2炉</t>
    <rPh sb="1" eb="2">
      <t>ロ</t>
    </rPh>
    <phoneticPr fontId="27"/>
  </si>
  <si>
    <t>1炉</t>
    <rPh sb="1" eb="2">
      <t>ロ</t>
    </rPh>
    <phoneticPr fontId="27"/>
  </si>
  <si>
    <t>契約電力</t>
    <rPh sb="0" eb="2">
      <t>ケイヤク</t>
    </rPh>
    <rPh sb="2" eb="4">
      <t>デンリョク</t>
    </rPh>
    <phoneticPr fontId="27"/>
  </si>
  <si>
    <t>kW</t>
    <phoneticPr fontId="27"/>
  </si>
  <si>
    <t>運転
日数
(日/年)</t>
    <rPh sb="0" eb="2">
      <t>ウンテン</t>
    </rPh>
    <rPh sb="3" eb="5">
      <t>ニッスウ</t>
    </rPh>
    <rPh sb="7" eb="8">
      <t>ニチ</t>
    </rPh>
    <rPh sb="9" eb="10">
      <t>ネン</t>
    </rPh>
    <phoneticPr fontId="27"/>
  </si>
  <si>
    <t>日消費
電力量
（kWｈ/日）</t>
    <rPh sb="0" eb="1">
      <t>ニチ</t>
    </rPh>
    <rPh sb="1" eb="3">
      <t>ショウヒ</t>
    </rPh>
    <rPh sb="4" eb="6">
      <t>デンリョク</t>
    </rPh>
    <rPh sb="6" eb="7">
      <t>リョウ</t>
    </rPh>
    <rPh sb="13" eb="14">
      <t>ニチ</t>
    </rPh>
    <phoneticPr fontId="27"/>
  </si>
  <si>
    <t>年間消費
電力量
（kWｈ/年）</t>
    <rPh sb="0" eb="2">
      <t>ネンカン</t>
    </rPh>
    <rPh sb="2" eb="4">
      <t>ショウヒ</t>
    </rPh>
    <rPh sb="5" eb="7">
      <t>デンリョク</t>
    </rPh>
    <rPh sb="7" eb="8">
      <t>リョウ</t>
    </rPh>
    <phoneticPr fontId="27"/>
  </si>
  <si>
    <t>休炉</t>
  </si>
  <si>
    <t>操炉計画</t>
    <rPh sb="0" eb="2">
      <t>ミサオロ</t>
    </rPh>
    <rPh sb="2" eb="4">
      <t>ケイカク</t>
    </rPh>
    <phoneticPr fontId="27"/>
  </si>
  <si>
    <t>月</t>
    <rPh sb="0" eb="1">
      <t>ツキ</t>
    </rPh>
    <phoneticPr fontId="27"/>
  </si>
  <si>
    <t>4月</t>
    <rPh sb="1" eb="2">
      <t>ガツ</t>
    </rPh>
    <phoneticPr fontId="27"/>
  </si>
  <si>
    <t>5月</t>
    <rPh sb="1" eb="2">
      <t>ガツ</t>
    </rPh>
    <phoneticPr fontId="27"/>
  </si>
  <si>
    <t>6月</t>
    <rPh sb="1" eb="2">
      <t>ガツ</t>
    </rPh>
    <phoneticPr fontId="27"/>
  </si>
  <si>
    <t>7月</t>
    <rPh sb="1" eb="2">
      <t>ガツ</t>
    </rPh>
    <phoneticPr fontId="27"/>
  </si>
  <si>
    <t>搬入ごみ量</t>
    <rPh sb="0" eb="2">
      <t>ハンニュウ</t>
    </rPh>
    <rPh sb="4" eb="5">
      <t>リョウ</t>
    </rPh>
    <phoneticPr fontId="27"/>
  </si>
  <si>
    <t>1号炉</t>
    <phoneticPr fontId="27"/>
  </si>
  <si>
    <t>*</t>
    <phoneticPr fontId="27"/>
  </si>
  <si>
    <t>*</t>
  </si>
  <si>
    <t>2号炉</t>
    <phoneticPr fontId="27"/>
  </si>
  <si>
    <t>3号炉</t>
    <phoneticPr fontId="27"/>
  </si>
  <si>
    <t>8月</t>
    <rPh sb="1" eb="2">
      <t>ガツ</t>
    </rPh>
    <phoneticPr fontId="27"/>
  </si>
  <si>
    <t>9月</t>
    <rPh sb="1" eb="2">
      <t>ガツ</t>
    </rPh>
    <phoneticPr fontId="27"/>
  </si>
  <si>
    <t>10月</t>
    <rPh sb="2" eb="3">
      <t>ガツ</t>
    </rPh>
    <phoneticPr fontId="27"/>
  </si>
  <si>
    <t>11月</t>
    <rPh sb="2" eb="3">
      <t>ガツ</t>
    </rPh>
    <phoneticPr fontId="27"/>
  </si>
  <si>
    <t>12月</t>
    <rPh sb="2" eb="3">
      <t>ガツ</t>
    </rPh>
    <phoneticPr fontId="27"/>
  </si>
  <si>
    <t>1月</t>
    <rPh sb="1" eb="2">
      <t>ガツ</t>
    </rPh>
    <phoneticPr fontId="27"/>
  </si>
  <si>
    <t>2月</t>
    <rPh sb="1" eb="2">
      <t>ガツ</t>
    </rPh>
    <phoneticPr fontId="27"/>
  </si>
  <si>
    <t>3月</t>
    <rPh sb="1" eb="2">
      <t>ガツ</t>
    </rPh>
    <phoneticPr fontId="27"/>
  </si>
  <si>
    <t>ごみ量</t>
    <rPh sb="2" eb="3">
      <t>リョウ</t>
    </rPh>
    <phoneticPr fontId="27"/>
  </si>
  <si>
    <t>日数</t>
    <rPh sb="0" eb="2">
      <t>ニッスウ</t>
    </rPh>
    <phoneticPr fontId="27"/>
  </si>
  <si>
    <t>様式第15号-3-1（別紙1）</t>
    <rPh sb="5" eb="6">
      <t>ゴウ</t>
    </rPh>
    <rPh sb="11" eb="13">
      <t>ベッシ</t>
    </rPh>
    <phoneticPr fontId="27"/>
  </si>
  <si>
    <t>プラント動力</t>
    <rPh sb="4" eb="6">
      <t>ドウリョク</t>
    </rPh>
    <phoneticPr fontId="27"/>
  </si>
  <si>
    <t>建築動力(照明等含む)</t>
    <phoneticPr fontId="27"/>
  </si>
  <si>
    <t>稼働炉数</t>
    <rPh sb="0" eb="2">
      <t>カドウ</t>
    </rPh>
    <rPh sb="2" eb="3">
      <t>ロ</t>
    </rPh>
    <rPh sb="3" eb="4">
      <t>スウ</t>
    </rPh>
    <phoneticPr fontId="27"/>
  </si>
  <si>
    <t>新亀田清掃センター
（炉）</t>
    <rPh sb="0" eb="3">
      <t>シンカメダ</t>
    </rPh>
    <rPh sb="3" eb="5">
      <t>セイソウ</t>
    </rPh>
    <rPh sb="11" eb="12">
      <t>ロ</t>
    </rPh>
    <phoneticPr fontId="27"/>
  </si>
  <si>
    <t>電力収支及び発電効率</t>
    <rPh sb="0" eb="2">
      <t>デンリョク</t>
    </rPh>
    <rPh sb="2" eb="4">
      <t>シュウシ</t>
    </rPh>
    <rPh sb="4" eb="5">
      <t>オヨ</t>
    </rPh>
    <rPh sb="6" eb="8">
      <t>ハツデン</t>
    </rPh>
    <rPh sb="8" eb="10">
      <t>コウリツ</t>
    </rPh>
    <phoneticPr fontId="27"/>
  </si>
  <si>
    <t>操炉計画</t>
    <rPh sb="0" eb="2">
      <t>ソウロ</t>
    </rPh>
    <rPh sb="2" eb="4">
      <t>ケイカク</t>
    </rPh>
    <phoneticPr fontId="27"/>
  </si>
  <si>
    <t>令和12年度</t>
    <rPh sb="0" eb="2">
      <t>レイワ</t>
    </rPh>
    <phoneticPr fontId="27"/>
  </si>
  <si>
    <t>1-1　新亀田清掃センター稼働日</t>
    <rPh sb="4" eb="9">
      <t>シンカメダセイソウ</t>
    </rPh>
    <rPh sb="13" eb="16">
      <t>カドウビ</t>
    </rPh>
    <phoneticPr fontId="27"/>
  </si>
  <si>
    <t>1-2　田舟の里設稼働日</t>
    <rPh sb="4" eb="6">
      <t>タブネ</t>
    </rPh>
    <rPh sb="7" eb="8">
      <t>サト</t>
    </rPh>
    <rPh sb="8" eb="9">
      <t>セツ</t>
    </rPh>
    <rPh sb="9" eb="12">
      <t>カドウビ</t>
    </rPh>
    <phoneticPr fontId="27"/>
  </si>
  <si>
    <t>令和8年度</t>
    <rPh sb="0" eb="2">
      <t>レイワ</t>
    </rPh>
    <rPh sb="3" eb="5">
      <t>ネンド</t>
    </rPh>
    <phoneticPr fontId="27"/>
  </si>
  <si>
    <t>運営期間の総額</t>
    <rPh sb="0" eb="2">
      <t>ウンエイ</t>
    </rPh>
    <rPh sb="2" eb="4">
      <t>キカン</t>
    </rPh>
    <rPh sb="5" eb="7">
      <t>ソウガク</t>
    </rPh>
    <phoneticPr fontId="27"/>
  </si>
  <si>
    <t>A3判・横（A4判に折込み）で作成すること。</t>
  </si>
  <si>
    <t>A3判・横（A4判に折込み）で作成すること。</t>
    <phoneticPr fontId="27"/>
  </si>
  <si>
    <t>運営業務委託料</t>
    <rPh sb="0" eb="2">
      <t>ウンエイ</t>
    </rPh>
    <rPh sb="2" eb="4">
      <t>ギョウム</t>
    </rPh>
    <rPh sb="4" eb="7">
      <t>イタクリョウ</t>
    </rPh>
    <phoneticPr fontId="27"/>
  </si>
  <si>
    <t>市の事業者への支払額( = ① + ② )</t>
    <rPh sb="0" eb="1">
      <t>シ</t>
    </rPh>
    <phoneticPr fontId="27"/>
  </si>
  <si>
    <t>※1：質問は、本様式1行につき1問とし、簡潔にまとめて記載すること。</t>
    <rPh sb="3" eb="5">
      <t>シツモン</t>
    </rPh>
    <phoneticPr fontId="27"/>
  </si>
  <si>
    <t>※2：質問数に応じて行数を増やし、「No」の欄に通し番号を記入すること。
　　 なお、「No」欄及び「頁」欄等英数字を記入する際は、半角で記入すること。</t>
    <phoneticPr fontId="27"/>
  </si>
  <si>
    <t>解体工事</t>
    <rPh sb="0" eb="2">
      <t>カイタイ</t>
    </rPh>
    <rPh sb="2" eb="4">
      <t>コウジ</t>
    </rPh>
    <phoneticPr fontId="27"/>
  </si>
  <si>
    <t>9.</t>
    <phoneticPr fontId="27"/>
  </si>
  <si>
    <t>運営業務における支払額（＝a）</t>
    <rPh sb="8" eb="10">
      <t>シハライ</t>
    </rPh>
    <rPh sb="10" eb="11">
      <t>ガク</t>
    </rPh>
    <phoneticPr fontId="27"/>
  </si>
  <si>
    <t>必要人数
（人）</t>
    <phoneticPr fontId="27"/>
  </si>
  <si>
    <t>設計業務</t>
    <rPh sb="0" eb="2">
      <t>セッケイ</t>
    </rPh>
    <rPh sb="2" eb="4">
      <t>ギョウム</t>
    </rPh>
    <phoneticPr fontId="27"/>
  </si>
  <si>
    <t>建設業務</t>
    <rPh sb="0" eb="2">
      <t>ケンセツ</t>
    </rPh>
    <rPh sb="2" eb="4">
      <t>ギョウム</t>
    </rPh>
    <phoneticPr fontId="27"/>
  </si>
  <si>
    <t>共通</t>
    <rPh sb="0" eb="2">
      <t>キョウツウ</t>
    </rPh>
    <phoneticPr fontId="27"/>
  </si>
  <si>
    <t>令和12年度の計画処理量（定常時）</t>
    <rPh sb="0" eb="2">
      <t>レイワ</t>
    </rPh>
    <rPh sb="4" eb="6">
      <t>ネンド</t>
    </rPh>
    <rPh sb="7" eb="9">
      <t>ケイカク</t>
    </rPh>
    <rPh sb="9" eb="12">
      <t>ショリリョウ</t>
    </rPh>
    <rPh sb="13" eb="15">
      <t>テイジョウ</t>
    </rPh>
    <rPh sb="15" eb="16">
      <t>ジ</t>
    </rPh>
    <phoneticPr fontId="27"/>
  </si>
  <si>
    <t>処理物</t>
    <rPh sb="0" eb="2">
      <t>ショリ</t>
    </rPh>
    <rPh sb="2" eb="3">
      <t>ブツ</t>
    </rPh>
    <phoneticPr fontId="27"/>
  </si>
  <si>
    <t>焼却灰</t>
    <rPh sb="0" eb="3">
      <t>ショウキャクバイ</t>
    </rPh>
    <phoneticPr fontId="27"/>
  </si>
  <si>
    <t>含水率</t>
    <rPh sb="0" eb="2">
      <t>ガンスイ</t>
    </rPh>
    <rPh sb="2" eb="3">
      <t>リツ</t>
    </rPh>
    <phoneticPr fontId="27"/>
  </si>
  <si>
    <t>焼却灰の含水率</t>
    <rPh sb="0" eb="3">
      <t>ショウキャクバイ</t>
    </rPh>
    <rPh sb="4" eb="7">
      <t>ガンスイリツ</t>
    </rPh>
    <phoneticPr fontId="27"/>
  </si>
  <si>
    <t>※3　飛灰（処理物）の発生量は、計画処理量を焼却処理した場合に対して発生する飛灰（乾灰）の全量を処理した場合の重量を記載すること。</t>
    <rPh sb="3" eb="5">
      <t>ヒバイ</t>
    </rPh>
    <rPh sb="6" eb="8">
      <t>ショリ</t>
    </rPh>
    <rPh sb="8" eb="9">
      <t>ブツ</t>
    </rPh>
    <rPh sb="11" eb="14">
      <t>ハッセイリョウ</t>
    </rPh>
    <rPh sb="16" eb="21">
      <t>ケイカクショリリョウ</t>
    </rPh>
    <rPh sb="22" eb="24">
      <t>ショウキャク</t>
    </rPh>
    <rPh sb="24" eb="26">
      <t>ショリ</t>
    </rPh>
    <rPh sb="28" eb="30">
      <t>バアイ</t>
    </rPh>
    <rPh sb="31" eb="32">
      <t>タイ</t>
    </rPh>
    <rPh sb="34" eb="36">
      <t>ハッセイ</t>
    </rPh>
    <rPh sb="38" eb="40">
      <t>ヒバイ</t>
    </rPh>
    <rPh sb="41" eb="42">
      <t>イヌイ</t>
    </rPh>
    <rPh sb="42" eb="43">
      <t>ハイ</t>
    </rPh>
    <rPh sb="45" eb="47">
      <t>ゼンリョウ</t>
    </rPh>
    <rPh sb="48" eb="50">
      <t>ショリ</t>
    </rPh>
    <rPh sb="52" eb="54">
      <t>バアイ</t>
    </rPh>
    <rPh sb="55" eb="57">
      <t>ジュウリョウ</t>
    </rPh>
    <rPh sb="58" eb="60">
      <t>キサイ</t>
    </rPh>
    <phoneticPr fontId="27"/>
  </si>
  <si>
    <t>建築・土木</t>
    <rPh sb="0" eb="2">
      <t>ケンチク</t>
    </rPh>
    <rPh sb="3" eb="5">
      <t>ドボク</t>
    </rPh>
    <phoneticPr fontId="27"/>
  </si>
  <si>
    <t>※4 表中の管理欄において診断項目は「減肉・磨耗・腐食・詰り」等を、評価方法は「●●測定・●●試験・●●検査」等を記載し、管理値には評価方法による結果を判断する指標を記載すること。</t>
    <rPh sb="3" eb="4">
      <t>ヒョウ</t>
    </rPh>
    <rPh sb="4" eb="5">
      <t>ナカ</t>
    </rPh>
    <rPh sb="6" eb="8">
      <t>カンリ</t>
    </rPh>
    <rPh sb="8" eb="9">
      <t>ラン</t>
    </rPh>
    <rPh sb="13" eb="15">
      <t>シンダン</t>
    </rPh>
    <rPh sb="15" eb="17">
      <t>コウモク</t>
    </rPh>
    <rPh sb="19" eb="20">
      <t>ゲン</t>
    </rPh>
    <rPh sb="20" eb="21">
      <t>ニク</t>
    </rPh>
    <rPh sb="22" eb="24">
      <t>マモウ</t>
    </rPh>
    <rPh sb="25" eb="27">
      <t>フショク</t>
    </rPh>
    <rPh sb="28" eb="29">
      <t>ツマ</t>
    </rPh>
    <rPh sb="31" eb="32">
      <t>ナド</t>
    </rPh>
    <rPh sb="34" eb="36">
      <t>ヒョウカ</t>
    </rPh>
    <rPh sb="36" eb="38">
      <t>ホウホウ</t>
    </rPh>
    <rPh sb="42" eb="44">
      <t>ソクテイ</t>
    </rPh>
    <rPh sb="47" eb="49">
      <t>シケン</t>
    </rPh>
    <rPh sb="52" eb="54">
      <t>ケンサ</t>
    </rPh>
    <rPh sb="55" eb="56">
      <t>ナド</t>
    </rPh>
    <rPh sb="57" eb="59">
      <t>キサイ</t>
    </rPh>
    <rPh sb="61" eb="63">
      <t>カンリ</t>
    </rPh>
    <rPh sb="63" eb="64">
      <t>アタイ</t>
    </rPh>
    <rPh sb="66" eb="68">
      <t>ヒョウカ</t>
    </rPh>
    <rPh sb="68" eb="70">
      <t>ホウホウ</t>
    </rPh>
    <rPh sb="73" eb="75">
      <t>ケッカ</t>
    </rPh>
    <rPh sb="76" eb="78">
      <t>ハンダン</t>
    </rPh>
    <rPh sb="80" eb="82">
      <t>シヒョウ</t>
    </rPh>
    <rPh sb="83" eb="85">
      <t>キサイ</t>
    </rPh>
    <phoneticPr fontId="27"/>
  </si>
  <si>
    <t>土木・建築</t>
    <rPh sb="0" eb="2">
      <t>ドボク</t>
    </rPh>
    <rPh sb="3" eb="5">
      <t>ケンチク</t>
    </rPh>
    <phoneticPr fontId="27"/>
  </si>
  <si>
    <t>※7 必要に応じ枠、ページ数を増やして記入すること。</t>
    <rPh sb="8" eb="9">
      <t>ワク</t>
    </rPh>
    <rPh sb="13" eb="14">
      <t>スウ</t>
    </rPh>
    <phoneticPr fontId="27"/>
  </si>
  <si>
    <t>※1 兼務等がある場合や運転期間中に人数を変更する計画の場合、予備要員を配置する場合等は、明確に記載すること。</t>
    <rPh sb="3" eb="5">
      <t>ケンム</t>
    </rPh>
    <rPh sb="5" eb="6">
      <t>トウ</t>
    </rPh>
    <rPh sb="9" eb="11">
      <t>バアイ</t>
    </rPh>
    <rPh sb="12" eb="14">
      <t>ウンテン</t>
    </rPh>
    <rPh sb="14" eb="16">
      <t>キカン</t>
    </rPh>
    <rPh sb="16" eb="30">
      <t>チュウニニンズウヲヘンコウスルケイカクノバアイ</t>
    </rPh>
    <rPh sb="31" eb="33">
      <t>ヨビ</t>
    </rPh>
    <rPh sb="33" eb="35">
      <t>ヨウイン</t>
    </rPh>
    <rPh sb="36" eb="38">
      <t>ハイチ</t>
    </rPh>
    <rPh sb="40" eb="42">
      <t>バアイ</t>
    </rPh>
    <rPh sb="42" eb="43">
      <t>ナド</t>
    </rPh>
    <rPh sb="45" eb="47">
      <t>メイカク</t>
    </rPh>
    <rPh sb="48" eb="50">
      <t>キサイ</t>
    </rPh>
    <phoneticPr fontId="27"/>
  </si>
  <si>
    <t>参考指標</t>
    <rPh sb="0" eb="2">
      <t>サンコウ</t>
    </rPh>
    <rPh sb="2" eb="4">
      <t>シヒョウ</t>
    </rPh>
    <phoneticPr fontId="27"/>
  </si>
  <si>
    <t>単位：円</t>
    <rPh sb="0" eb="2">
      <t>タンイ</t>
    </rPh>
    <rPh sb="3" eb="4">
      <t>エン</t>
    </rPh>
    <phoneticPr fontId="27"/>
  </si>
  <si>
    <t>単位：円</t>
    <rPh sb="0" eb="2">
      <t>タンイ</t>
    </rPh>
    <rPh sb="3" eb="4">
      <t>エン</t>
    </rPh>
    <phoneticPr fontId="27"/>
  </si>
  <si>
    <t>人件費年平均
（千円/年）</t>
    <rPh sb="0" eb="3">
      <t>ジンケンヒ</t>
    </rPh>
    <rPh sb="3" eb="6">
      <t>ネンヘイキン</t>
    </rPh>
    <rPh sb="8" eb="10">
      <t>センエン</t>
    </rPh>
    <rPh sb="11" eb="12">
      <t>ネン</t>
    </rPh>
    <phoneticPr fontId="27"/>
  </si>
  <si>
    <t>発注先（予定）</t>
    <rPh sb="0" eb="2">
      <t>ハッチュウ</t>
    </rPh>
    <rPh sb="2" eb="3">
      <t>サキ</t>
    </rPh>
    <rPh sb="4" eb="6">
      <t>ヨテイ</t>
    </rPh>
    <phoneticPr fontId="27"/>
  </si>
  <si>
    <t>発注先（予定）</t>
    <rPh sb="0" eb="2">
      <t>ハッチュウ</t>
    </rPh>
    <rPh sb="2" eb="3">
      <t>サキ</t>
    </rPh>
    <phoneticPr fontId="27"/>
  </si>
  <si>
    <t>※6　発注先（予定）は、正本にのみ記載すること。</t>
    <rPh sb="3" eb="5">
      <t>ハッチュウ</t>
    </rPh>
    <rPh sb="5" eb="6">
      <t>サキ</t>
    </rPh>
    <rPh sb="12" eb="14">
      <t>セイホン</t>
    </rPh>
    <rPh sb="17" eb="19">
      <t>キサイ</t>
    </rPh>
    <phoneticPr fontId="27"/>
  </si>
  <si>
    <t>※5　職種（雇用形態）には、「正社員、嘱託社員、契約社員、パートタイマー、その他（具体的に記載）」のいずれかを記載すること。派遣会社からの派遣社員や運転業務委託会社からの委託職員はこの欄には計上しないこと。</t>
    <phoneticPr fontId="27"/>
  </si>
  <si>
    <t>①小計</t>
    <rPh sb="1" eb="3">
      <t>ショウケイ</t>
    </rPh>
    <phoneticPr fontId="27"/>
  </si>
  <si>
    <t>②地元人材の雇用</t>
    <rPh sb="1" eb="3">
      <t>ジモト</t>
    </rPh>
    <rPh sb="3" eb="5">
      <t>ジンザイ</t>
    </rPh>
    <rPh sb="6" eb="8">
      <t>コヨウ</t>
    </rPh>
    <phoneticPr fontId="27"/>
  </si>
  <si>
    <t>②小計</t>
    <rPh sb="1" eb="3">
      <t>ショウケイ</t>
    </rPh>
    <phoneticPr fontId="27"/>
  </si>
  <si>
    <t>運営期間　計（①＋②）</t>
    <rPh sb="0" eb="4">
      <t>ウンエイキカン</t>
    </rPh>
    <rPh sb="5" eb="6">
      <t>ケイ</t>
    </rPh>
    <phoneticPr fontId="27"/>
  </si>
  <si>
    <t>※3　「①運営期間中の地元企業の活用（地元企業への発注）」に含まれる人件費等は「②地元人材の雇用」に計上しないこと。</t>
    <rPh sb="5" eb="7">
      <t>ウンエイ</t>
    </rPh>
    <rPh sb="7" eb="9">
      <t>キカン</t>
    </rPh>
    <rPh sb="9" eb="10">
      <t>チュウ</t>
    </rPh>
    <rPh sb="11" eb="13">
      <t>ジモト</t>
    </rPh>
    <rPh sb="13" eb="15">
      <t>キギョウ</t>
    </rPh>
    <rPh sb="16" eb="18">
      <t>カツヨウ</t>
    </rPh>
    <rPh sb="30" eb="31">
      <t>フク</t>
    </rPh>
    <rPh sb="34" eb="37">
      <t>ジンケンヒ</t>
    </rPh>
    <rPh sb="37" eb="38">
      <t>トウ</t>
    </rPh>
    <rPh sb="41" eb="43">
      <t>ジモト</t>
    </rPh>
    <rPh sb="43" eb="45">
      <t>ジンザイ</t>
    </rPh>
    <rPh sb="46" eb="48">
      <t>コヨウ</t>
    </rPh>
    <rPh sb="50" eb="52">
      <t>ケイジョウ</t>
    </rPh>
    <phoneticPr fontId="27"/>
  </si>
  <si>
    <t>※4　運営期間における地域貢献金額は運営期間を対象として記入すること。</t>
    <rPh sb="3" eb="7">
      <t>ウンエイキカン</t>
    </rPh>
    <rPh sb="11" eb="17">
      <t>チイキコウケンキンガク</t>
    </rPh>
    <rPh sb="18" eb="22">
      <t>ウンエイキカン</t>
    </rPh>
    <rPh sb="23" eb="25">
      <t>タイショウ</t>
    </rPh>
    <rPh sb="28" eb="30">
      <t>キニュウ</t>
    </rPh>
    <phoneticPr fontId="27"/>
  </si>
  <si>
    <t>春/秋</t>
    <rPh sb="0" eb="1">
      <t>ハル</t>
    </rPh>
    <rPh sb="2" eb="3">
      <t>アキ</t>
    </rPh>
    <phoneticPr fontId="27"/>
  </si>
  <si>
    <t>夏</t>
    <rPh sb="0" eb="1">
      <t>ナツ</t>
    </rPh>
    <phoneticPr fontId="27"/>
  </si>
  <si>
    <t>冬</t>
    <rPh sb="0" eb="1">
      <t>フユ</t>
    </rPh>
    <phoneticPr fontId="27"/>
  </si>
  <si>
    <t>処理量</t>
    <rPh sb="0" eb="3">
      <t>ショリリョウ</t>
    </rPh>
    <phoneticPr fontId="27"/>
  </si>
  <si>
    <t>様式第15号-3-1（別紙3）</t>
    <rPh sb="11" eb="13">
      <t>ベッシ</t>
    </rPh>
    <phoneticPr fontId="27"/>
  </si>
  <si>
    <t>売電電力量の変動</t>
    <rPh sb="0" eb="2">
      <t>バイデン</t>
    </rPh>
    <rPh sb="2" eb="4">
      <t>デンリョク</t>
    </rPh>
    <rPh sb="4" eb="5">
      <t>リョウ</t>
    </rPh>
    <rPh sb="6" eb="8">
      <t>ヘンドウ</t>
    </rPh>
    <phoneticPr fontId="27"/>
  </si>
  <si>
    <t>売電電力量の変動</t>
    <rPh sb="0" eb="2">
      <t>バイデン</t>
    </rPh>
    <rPh sb="2" eb="4">
      <t>デンリョク</t>
    </rPh>
    <rPh sb="3" eb="4">
      <t>バイデン</t>
    </rPh>
    <rPh sb="6" eb="8">
      <t>ヘンドウ</t>
    </rPh>
    <phoneticPr fontId="27"/>
  </si>
  <si>
    <t>※7</t>
    <phoneticPr fontId="27"/>
  </si>
  <si>
    <t>※8</t>
    <phoneticPr fontId="27"/>
  </si>
  <si>
    <t>※6</t>
    <phoneticPr fontId="27"/>
  </si>
  <si>
    <t>※7　発注先（予定）は、正本にのみ記載すること。</t>
    <rPh sb="3" eb="5">
      <t>ハッチュウ</t>
    </rPh>
    <rPh sb="5" eb="6">
      <t>サキ</t>
    </rPh>
    <rPh sb="12" eb="14">
      <t>セイホン</t>
    </rPh>
    <rPh sb="17" eb="19">
      <t>キサイ</t>
    </rPh>
    <phoneticPr fontId="27"/>
  </si>
  <si>
    <t>※6　賃金（平均年収）は、法定福利費等を除いた金額とすること。</t>
    <rPh sb="3" eb="5">
      <t>チンギン</t>
    </rPh>
    <rPh sb="6" eb="10">
      <t>ヘイキンネンシュウ</t>
    </rPh>
    <rPh sb="13" eb="18">
      <t>ホウテイフクリヒ</t>
    </rPh>
    <rPh sb="18" eb="19">
      <t>ナド</t>
    </rPh>
    <rPh sb="20" eb="21">
      <t>ノゾ</t>
    </rPh>
    <rPh sb="23" eb="25">
      <t>キンガク</t>
    </rPh>
    <phoneticPr fontId="27"/>
  </si>
  <si>
    <t>日処理量
（負荷率）</t>
    <rPh sb="0" eb="4">
      <t>ニチショリリョウ</t>
    </rPh>
    <rPh sb="6" eb="9">
      <t>フカリツ</t>
    </rPh>
    <phoneticPr fontId="27"/>
  </si>
  <si>
    <t>単位：（％）</t>
    <rPh sb="0" eb="2">
      <t>タンイ</t>
    </rPh>
    <phoneticPr fontId="27"/>
  </si>
  <si>
    <t>基準ごみ質</t>
    <rPh sb="0" eb="2">
      <t>キジュン</t>
    </rPh>
    <rPh sb="4" eb="5">
      <t>シツ</t>
    </rPh>
    <phoneticPr fontId="27"/>
  </si>
  <si>
    <t>季節</t>
    <rPh sb="0" eb="2">
      <t>キセツ</t>
    </rPh>
    <phoneticPr fontId="27"/>
  </si>
  <si>
    <t>　　　ため、年間処理量にも留意すること。</t>
    <phoneticPr fontId="27"/>
  </si>
  <si>
    <t>春/秋</t>
    <phoneticPr fontId="27"/>
  </si>
  <si>
    <t>*0</t>
    <phoneticPr fontId="27"/>
  </si>
  <si>
    <t>様式第15号-2-1</t>
    <phoneticPr fontId="27"/>
  </si>
  <si>
    <t>様式第15号-2-1（別紙1）</t>
    <rPh sb="11" eb="13">
      <t>ベッシ</t>
    </rPh>
    <phoneticPr fontId="27"/>
  </si>
  <si>
    <t>様式第15号-2-1（別紙2）</t>
    <rPh sb="11" eb="13">
      <t>ベッシ</t>
    </rPh>
    <phoneticPr fontId="27"/>
  </si>
  <si>
    <t>様式第15号-2-2</t>
    <phoneticPr fontId="27"/>
  </si>
  <si>
    <t>主要機器の維持補修計画（21年目から35年目）</t>
    <rPh sb="0" eb="4">
      <t>シュヨウキキ</t>
    </rPh>
    <rPh sb="5" eb="11">
      <t>イジホシュウケイカク</t>
    </rPh>
    <phoneticPr fontId="27"/>
  </si>
  <si>
    <t>令和42年度</t>
    <rPh sb="0" eb="2">
      <t>レイワ</t>
    </rPh>
    <rPh sb="4" eb="6">
      <t>ネンド</t>
    </rPh>
    <phoneticPr fontId="27"/>
  </si>
  <si>
    <t>令和43年度</t>
    <rPh sb="0" eb="2">
      <t>レイワ</t>
    </rPh>
    <rPh sb="4" eb="6">
      <t>ネンド</t>
    </rPh>
    <phoneticPr fontId="27"/>
  </si>
  <si>
    <t>令和44年度</t>
    <rPh sb="0" eb="2">
      <t>レイワ</t>
    </rPh>
    <rPh sb="4" eb="6">
      <t>ネンド</t>
    </rPh>
    <phoneticPr fontId="27"/>
  </si>
  <si>
    <t>（2060）</t>
  </si>
  <si>
    <t>（2061）</t>
  </si>
  <si>
    <t>（2062）</t>
  </si>
  <si>
    <t>令和45年度</t>
    <rPh sb="0" eb="2">
      <t>レイワ</t>
    </rPh>
    <rPh sb="4" eb="6">
      <t>ネンド</t>
    </rPh>
    <phoneticPr fontId="27"/>
  </si>
  <si>
    <t>令和46年度</t>
    <rPh sb="0" eb="2">
      <t>レイワ</t>
    </rPh>
    <rPh sb="4" eb="6">
      <t>ネンド</t>
    </rPh>
    <phoneticPr fontId="27"/>
  </si>
  <si>
    <t>（2063）</t>
  </si>
  <si>
    <t>（2064）</t>
  </si>
  <si>
    <t>主要機器の維持補修計画（21年目から35年目）</t>
    <rPh sb="5" eb="7">
      <t>イジ</t>
    </rPh>
    <rPh sb="7" eb="9">
      <t>ホシュウ</t>
    </rPh>
    <rPh sb="9" eb="11">
      <t>ケイカク</t>
    </rPh>
    <phoneticPr fontId="27"/>
  </si>
  <si>
    <t>様式第15号-3-1（別紙4）</t>
    <rPh sb="11" eb="13">
      <t>ベッシ</t>
    </rPh>
    <phoneticPr fontId="27"/>
  </si>
  <si>
    <t>○</t>
    <phoneticPr fontId="27"/>
  </si>
  <si>
    <t>様式第15号-3-1（別紙4）</t>
    <rPh sb="5" eb="6">
      <t>ゴウ</t>
    </rPh>
    <rPh sb="11" eb="13">
      <t>ベッシ</t>
    </rPh>
    <phoneticPr fontId="27"/>
  </si>
  <si>
    <t>様式第15号-3-1（別紙2）</t>
    <rPh sb="5" eb="6">
      <t>ゴウ</t>
    </rPh>
    <rPh sb="11" eb="13">
      <t>ベッシ</t>
    </rPh>
    <phoneticPr fontId="27"/>
  </si>
  <si>
    <t>二酸化炭素排出量</t>
    <rPh sb="0" eb="8">
      <t>ニサンカタンソハイシュツリョウ</t>
    </rPh>
    <phoneticPr fontId="27"/>
  </si>
  <si>
    <t>様式第15号-3-1（別紙3）</t>
    <phoneticPr fontId="27"/>
  </si>
  <si>
    <t>二酸化炭素排出量</t>
    <rPh sb="0" eb="3">
      <t>ニサンカ</t>
    </rPh>
    <rPh sb="3" eb="5">
      <t>タンソ</t>
    </rPh>
    <rPh sb="5" eb="7">
      <t>ハイシュツ</t>
    </rPh>
    <rPh sb="7" eb="8">
      <t>リョウ</t>
    </rPh>
    <phoneticPr fontId="99"/>
  </si>
  <si>
    <t>項　目</t>
    <rPh sb="0" eb="1">
      <t>コウ</t>
    </rPh>
    <rPh sb="2" eb="3">
      <t>メ</t>
    </rPh>
    <phoneticPr fontId="99"/>
  </si>
  <si>
    <t>単位</t>
    <rPh sb="0" eb="2">
      <t>タンイ</t>
    </rPh>
    <phoneticPr fontId="99"/>
  </si>
  <si>
    <t>数値</t>
    <rPh sb="0" eb="2">
      <t>スウチ</t>
    </rPh>
    <phoneticPr fontId="99"/>
  </si>
  <si>
    <t>備考</t>
    <rPh sb="0" eb="2">
      <t>ビコウ</t>
    </rPh>
    <phoneticPr fontId="99"/>
  </si>
  <si>
    <t>交付率</t>
    <rPh sb="0" eb="2">
      <t>コウフ</t>
    </rPh>
    <rPh sb="2" eb="3">
      <t>リツ</t>
    </rPh>
    <phoneticPr fontId="99"/>
  </si>
  <si>
    <t>－</t>
    <phoneticPr fontId="99"/>
  </si>
  <si>
    <t>1/2</t>
    <phoneticPr fontId="99"/>
  </si>
  <si>
    <t>処理能力</t>
    <rPh sb="0" eb="2">
      <t>ショリ</t>
    </rPh>
    <rPh sb="2" eb="4">
      <t>ノウリョク</t>
    </rPh>
    <phoneticPr fontId="99"/>
  </si>
  <si>
    <t>t/日</t>
    <rPh sb="2" eb="3">
      <t>ニチ</t>
    </rPh>
    <phoneticPr fontId="99"/>
  </si>
  <si>
    <t>処理方式</t>
    <rPh sb="0" eb="2">
      <t>ショリ</t>
    </rPh>
    <rPh sb="2" eb="4">
      <t>ホウシキ</t>
    </rPh>
    <phoneticPr fontId="99"/>
  </si>
  <si>
    <t>年間ごみ処理量</t>
    <rPh sb="0" eb="2">
      <t>ネンカン</t>
    </rPh>
    <rPh sb="4" eb="6">
      <t>ショリ</t>
    </rPh>
    <rPh sb="6" eb="7">
      <t>リョウ</t>
    </rPh>
    <phoneticPr fontId="99"/>
  </si>
  <si>
    <t>t/年</t>
    <rPh sb="2" eb="3">
      <t>ネン</t>
    </rPh>
    <phoneticPr fontId="99"/>
  </si>
  <si>
    <t>燃料</t>
    <rPh sb="0" eb="2">
      <t>ネンリョウ</t>
    </rPh>
    <phoneticPr fontId="99"/>
  </si>
  <si>
    <t>灯油</t>
    <rPh sb="0" eb="2">
      <t>トウユ</t>
    </rPh>
    <phoneticPr fontId="99"/>
  </si>
  <si>
    <t>kL/年</t>
    <rPh sb="3" eb="4">
      <t>ネン</t>
    </rPh>
    <phoneticPr fontId="99"/>
  </si>
  <si>
    <t>年間使用量を入力</t>
    <rPh sb="2" eb="4">
      <t>シヨウ</t>
    </rPh>
    <rPh sb="4" eb="5">
      <t>リョウ</t>
    </rPh>
    <phoneticPr fontId="99"/>
  </si>
  <si>
    <t>A重油</t>
    <rPh sb="1" eb="3">
      <t>ジュウユ</t>
    </rPh>
    <phoneticPr fontId="99"/>
  </si>
  <si>
    <t>都市ガス</t>
    <rPh sb="0" eb="2">
      <t>トシ</t>
    </rPh>
    <phoneticPr fontId="99"/>
  </si>
  <si>
    <t>㎥/年</t>
    <rPh sb="2" eb="3">
      <t>ネン</t>
    </rPh>
    <phoneticPr fontId="99"/>
  </si>
  <si>
    <t>電力</t>
    <rPh sb="0" eb="2">
      <t>デンリョク</t>
    </rPh>
    <phoneticPr fontId="99"/>
  </si>
  <si>
    <t>買電量</t>
    <rPh sb="0" eb="3">
      <t>カイデンリョウ</t>
    </rPh>
    <phoneticPr fontId="99"/>
  </si>
  <si>
    <t>提案値を入力</t>
    <rPh sb="0" eb="2">
      <t>テイアン</t>
    </rPh>
    <rPh sb="2" eb="3">
      <t>アタイ</t>
    </rPh>
    <phoneticPr fontId="99"/>
  </si>
  <si>
    <t>売電量</t>
    <rPh sb="0" eb="2">
      <t>バイデン</t>
    </rPh>
    <rPh sb="2" eb="3">
      <t>リョウ</t>
    </rPh>
    <phoneticPr fontId="99"/>
  </si>
  <si>
    <t>GJ/年</t>
    <rPh sb="3" eb="4">
      <t>ネン</t>
    </rPh>
    <phoneticPr fontId="99"/>
  </si>
  <si>
    <t>排出係数</t>
    <rPh sb="0" eb="4">
      <t>ハイシュツケイスウ</t>
    </rPh>
    <phoneticPr fontId="99"/>
  </si>
  <si>
    <t>廃棄物処理部門における温室効果ガス排出抑制等指針より　P11</t>
    <rPh sb="0" eb="3">
      <t>ハイキブツ</t>
    </rPh>
    <rPh sb="3" eb="5">
      <t>ショリ</t>
    </rPh>
    <rPh sb="5" eb="7">
      <t>ブモン</t>
    </rPh>
    <rPh sb="11" eb="13">
      <t>オンシツ</t>
    </rPh>
    <rPh sb="13" eb="15">
      <t>コウカ</t>
    </rPh>
    <rPh sb="17" eb="19">
      <t>ハイシュツ</t>
    </rPh>
    <rPh sb="19" eb="21">
      <t>ヨクセイ</t>
    </rPh>
    <rPh sb="21" eb="22">
      <t>ナド</t>
    </rPh>
    <rPh sb="22" eb="24">
      <t>シシン</t>
    </rPh>
    <phoneticPr fontId="99"/>
  </si>
  <si>
    <t>廃棄物処理部門における温室効果ガス排出抑制等指針より　P11</t>
  </si>
  <si>
    <t>廃棄物処理部門における温室効果ガス排出抑制等指針より　P11</t>
    <phoneticPr fontId="27"/>
  </si>
  <si>
    <t>電気</t>
    <rPh sb="0" eb="2">
      <t>デンキ</t>
    </rPh>
    <phoneticPr fontId="99"/>
  </si>
  <si>
    <t>熱供給</t>
    <rPh sb="0" eb="1">
      <t>ネツ</t>
    </rPh>
    <rPh sb="1" eb="3">
      <t>キョウキュウ</t>
    </rPh>
    <phoneticPr fontId="99"/>
  </si>
  <si>
    <t>エネルギー起源CO2排出量</t>
    <rPh sb="5" eb="7">
      <t>キゲン</t>
    </rPh>
    <rPh sb="10" eb="12">
      <t>ハイシュツ</t>
    </rPh>
    <rPh sb="12" eb="13">
      <t>リョウ</t>
    </rPh>
    <phoneticPr fontId="99"/>
  </si>
  <si>
    <t>自動計算</t>
    <rPh sb="0" eb="2">
      <t>ジドウ</t>
    </rPh>
    <rPh sb="2" eb="4">
      <t>ケイサン</t>
    </rPh>
    <phoneticPr fontId="99"/>
  </si>
  <si>
    <t>自動計算</t>
  </si>
  <si>
    <t>計</t>
    <rPh sb="0" eb="1">
      <t>ケイ</t>
    </rPh>
    <phoneticPr fontId="99"/>
  </si>
  <si>
    <t>熱回収削減量</t>
    <rPh sb="0" eb="1">
      <t>ネツ</t>
    </rPh>
    <rPh sb="1" eb="3">
      <t>カイシュウ</t>
    </rPh>
    <rPh sb="3" eb="5">
      <t>サクゲン</t>
    </rPh>
    <rPh sb="5" eb="6">
      <t>リョウ</t>
    </rPh>
    <phoneticPr fontId="99"/>
  </si>
  <si>
    <t>電気売電</t>
    <rPh sb="0" eb="2">
      <t>デンキ</t>
    </rPh>
    <rPh sb="2" eb="4">
      <t>バイデン</t>
    </rPh>
    <phoneticPr fontId="99"/>
  </si>
  <si>
    <t>電気供給</t>
    <rPh sb="0" eb="2">
      <t>デンキ</t>
    </rPh>
    <rPh sb="2" eb="4">
      <t>キョウキュウ</t>
    </rPh>
    <phoneticPr fontId="99"/>
  </si>
  <si>
    <t>排出実績値</t>
    <rPh sb="0" eb="2">
      <t>ハイシュツ</t>
    </rPh>
    <rPh sb="2" eb="4">
      <t>ジッセキ</t>
    </rPh>
    <rPh sb="4" eb="5">
      <t>チ</t>
    </rPh>
    <phoneticPr fontId="99"/>
  </si>
  <si>
    <t>自動計算</t>
    <phoneticPr fontId="99"/>
  </si>
  <si>
    <t>適合状況判定</t>
    <rPh sb="0" eb="2">
      <t>テキゴウ</t>
    </rPh>
    <rPh sb="2" eb="4">
      <t>ジョウキョウ</t>
    </rPh>
    <rPh sb="4" eb="6">
      <t>ハンテイ</t>
    </rPh>
    <phoneticPr fontId="99"/>
  </si>
  <si>
    <t>ストーカ式</t>
    <rPh sb="4" eb="5">
      <t>シキ</t>
    </rPh>
    <phoneticPr fontId="99"/>
  </si>
  <si>
    <t>施設の稼働に伴う二酸化炭素排出量の計算</t>
    <rPh sb="0" eb="2">
      <t>シセツ</t>
    </rPh>
    <rPh sb="3" eb="5">
      <t>カドウ</t>
    </rPh>
    <rPh sb="6" eb="7">
      <t>トモナ</t>
    </rPh>
    <rPh sb="8" eb="11">
      <t>ニサンカ</t>
    </rPh>
    <rPh sb="11" eb="13">
      <t>タンソ</t>
    </rPh>
    <rPh sb="13" eb="15">
      <t>ハイシュツ</t>
    </rPh>
    <rPh sb="15" eb="16">
      <t>リョウ</t>
    </rPh>
    <rPh sb="17" eb="19">
      <t>ケイサン</t>
    </rPh>
    <phoneticPr fontId="99"/>
  </si>
  <si>
    <t>軽油</t>
    <rPh sb="0" eb="2">
      <t>ケイユ</t>
    </rPh>
    <phoneticPr fontId="99"/>
  </si>
  <si>
    <t>kWh/年</t>
    <rPh sb="4" eb="5">
      <t>ネン</t>
    </rPh>
    <phoneticPr fontId="99"/>
  </si>
  <si>
    <t>外部へ
熱供給</t>
    <rPh sb="0" eb="2">
      <t>ガイブ</t>
    </rPh>
    <rPh sb="4" eb="5">
      <t>ネツ</t>
    </rPh>
    <rPh sb="5" eb="7">
      <t>キョウキュウ</t>
    </rPh>
    <phoneticPr fontId="99"/>
  </si>
  <si>
    <t>場内ロードヒーティング</t>
    <rPh sb="0" eb="2">
      <t>ジョウナイ</t>
    </rPh>
    <phoneticPr fontId="27"/>
  </si>
  <si>
    <t>外部へ
電気供給</t>
    <rPh sb="0" eb="2">
      <t>ガイブ</t>
    </rPh>
    <rPh sb="4" eb="6">
      <t>デンキ</t>
    </rPh>
    <rPh sb="6" eb="8">
      <t>キョウキュウ</t>
    </rPh>
    <phoneticPr fontId="99"/>
  </si>
  <si>
    <r>
      <t>t-CO</t>
    </r>
    <r>
      <rPr>
        <vertAlign val="subscript"/>
        <sz val="11"/>
        <rFont val="ＭＳ Ｐゴシック"/>
        <family val="3"/>
        <charset val="128"/>
      </rPr>
      <t>2</t>
    </r>
    <r>
      <rPr>
        <sz val="11"/>
        <rFont val="ＭＳ Ｐゴシック"/>
        <family val="3"/>
        <charset val="128"/>
      </rPr>
      <t>/kL</t>
    </r>
    <phoneticPr fontId="99"/>
  </si>
  <si>
    <r>
      <t>t-CO</t>
    </r>
    <r>
      <rPr>
        <vertAlign val="subscript"/>
        <sz val="11"/>
        <rFont val="ＭＳ Ｐゴシック"/>
        <family val="3"/>
        <charset val="128"/>
      </rPr>
      <t>2</t>
    </r>
    <r>
      <rPr>
        <sz val="11"/>
        <rFont val="ＭＳ Ｐゴシック"/>
        <family val="3"/>
        <charset val="128"/>
      </rPr>
      <t>/N㎥</t>
    </r>
    <phoneticPr fontId="99"/>
  </si>
  <si>
    <r>
      <t>t-CO</t>
    </r>
    <r>
      <rPr>
        <vertAlign val="subscript"/>
        <sz val="11"/>
        <rFont val="ＭＳ Ｐゴシック"/>
        <family val="3"/>
        <charset val="128"/>
      </rPr>
      <t>2</t>
    </r>
    <r>
      <rPr>
        <sz val="11"/>
        <rFont val="ＭＳ Ｐゴシック"/>
        <family val="3"/>
        <charset val="128"/>
      </rPr>
      <t>/kWh</t>
    </r>
    <phoneticPr fontId="99"/>
  </si>
  <si>
    <r>
      <t>t-CO</t>
    </r>
    <r>
      <rPr>
        <vertAlign val="subscript"/>
        <sz val="11"/>
        <rFont val="ＭＳ Ｐゴシック"/>
        <family val="3"/>
        <charset val="128"/>
      </rPr>
      <t>2</t>
    </r>
    <r>
      <rPr>
        <sz val="11"/>
        <rFont val="ＭＳ Ｐゴシック"/>
        <family val="3"/>
        <charset val="128"/>
      </rPr>
      <t>/GJ</t>
    </r>
    <phoneticPr fontId="99"/>
  </si>
  <si>
    <r>
      <t>t-CO</t>
    </r>
    <r>
      <rPr>
        <vertAlign val="subscript"/>
        <sz val="11"/>
        <rFont val="ＭＳ Ｐゴシック"/>
        <family val="3"/>
        <charset val="128"/>
      </rPr>
      <t>2</t>
    </r>
    <r>
      <rPr>
        <sz val="11"/>
        <rFont val="ＭＳ Ｐゴシック"/>
        <family val="3"/>
        <charset val="128"/>
      </rPr>
      <t>/年</t>
    </r>
    <rPh sb="6" eb="7">
      <t>ネン</t>
    </rPh>
    <phoneticPr fontId="99"/>
  </si>
  <si>
    <r>
      <t>kg-CO</t>
    </r>
    <r>
      <rPr>
        <vertAlign val="subscript"/>
        <sz val="11"/>
        <rFont val="ＭＳ Ｐゴシック"/>
        <family val="3"/>
        <charset val="128"/>
      </rPr>
      <t>2</t>
    </r>
    <r>
      <rPr>
        <sz val="11"/>
        <rFont val="ＭＳ Ｐゴシック"/>
        <family val="3"/>
        <charset val="128"/>
      </rPr>
      <t>/ｔ-焼却ごみ</t>
    </r>
    <rPh sb="9" eb="11">
      <t>ショウキャク</t>
    </rPh>
    <phoneticPr fontId="99"/>
  </si>
  <si>
    <t>CO2排出量の基準</t>
    <phoneticPr fontId="27"/>
  </si>
  <si>
    <t>様式第15号-3-1（別紙2及び別紙3）より設定</t>
    <rPh sb="14" eb="15">
      <t>オヨ</t>
    </rPh>
    <rPh sb="16" eb="18">
      <t>ベッシ</t>
    </rPh>
    <rPh sb="22" eb="24">
      <t>セッテイ</t>
    </rPh>
    <phoneticPr fontId="27"/>
  </si>
  <si>
    <t>田舟の里</t>
    <rPh sb="0" eb="2">
      <t>タブネ</t>
    </rPh>
    <rPh sb="3" eb="4">
      <t>サト</t>
    </rPh>
    <phoneticPr fontId="27"/>
  </si>
  <si>
    <t>様式第15号-6-5(別紙）</t>
    <rPh sb="11" eb="13">
      <t>ベッシ</t>
    </rPh>
    <phoneticPr fontId="27"/>
  </si>
  <si>
    <t>様式第15号-6-4（別紙1)との整合に留意すること。</t>
    <rPh sb="11" eb="13">
      <t>ベッシ</t>
    </rPh>
    <rPh sb="17" eb="19">
      <t>セイゴウ</t>
    </rPh>
    <rPh sb="20" eb="22">
      <t>リュウイ</t>
    </rPh>
    <phoneticPr fontId="27"/>
  </si>
  <si>
    <t>様式第15号-6-4（別紙5）</t>
    <rPh sb="11" eb="13">
      <t>ベッシ</t>
    </rPh>
    <phoneticPr fontId="27"/>
  </si>
  <si>
    <t>様式第15号-6-4（別紙3）</t>
    <rPh sb="11" eb="13">
      <t>ベッシ</t>
    </rPh>
    <phoneticPr fontId="27"/>
  </si>
  <si>
    <t>様式第14号（別紙2及び別紙3）、様式第15号-2-1（別紙1）及び様式第15号-6-4（別紙1）との整合に留意すること。</t>
    <rPh sb="7" eb="9">
      <t>ベッシ</t>
    </rPh>
    <rPh sb="10" eb="11">
      <t>オヨ</t>
    </rPh>
    <rPh sb="12" eb="14">
      <t>ベッシ</t>
    </rPh>
    <rPh sb="17" eb="20">
      <t>ヨウシキダイ</t>
    </rPh>
    <rPh sb="22" eb="23">
      <t>ゴウ</t>
    </rPh>
    <rPh sb="28" eb="30">
      <t>ベッシ</t>
    </rPh>
    <rPh sb="32" eb="33">
      <t>オヨ</t>
    </rPh>
    <rPh sb="45" eb="47">
      <t>ベッシ</t>
    </rPh>
    <rPh sb="51" eb="53">
      <t>セイゴウ</t>
    </rPh>
    <rPh sb="54" eb="56">
      <t>リュウイ</t>
    </rPh>
    <phoneticPr fontId="27"/>
  </si>
  <si>
    <t>様式第15号-6-4（別紙2）</t>
    <rPh sb="11" eb="13">
      <t>ベッシ</t>
    </rPh>
    <phoneticPr fontId="27"/>
  </si>
  <si>
    <t>様式第15号-6-4（別紙1）</t>
    <rPh sb="11" eb="13">
      <t>ベッシ</t>
    </rPh>
    <phoneticPr fontId="27"/>
  </si>
  <si>
    <t>様式第15号-6-1</t>
    <phoneticPr fontId="27"/>
  </si>
  <si>
    <t>様式第15号-6-2</t>
    <phoneticPr fontId="27"/>
  </si>
  <si>
    <t>様式第15号-6-3</t>
    <phoneticPr fontId="27"/>
  </si>
  <si>
    <t>様式第15号-6-4</t>
    <phoneticPr fontId="27"/>
  </si>
  <si>
    <t>様式第15号-6-4（別紙4）</t>
    <rPh sb="11" eb="13">
      <t>ベッシ</t>
    </rPh>
    <phoneticPr fontId="27"/>
  </si>
  <si>
    <t>様式第15号-6-5</t>
    <phoneticPr fontId="27"/>
  </si>
  <si>
    <t>様式第15号-6-5（別紙）</t>
    <rPh sb="11" eb="13">
      <t>ベッシ</t>
    </rPh>
    <phoneticPr fontId="27"/>
  </si>
  <si>
    <t>事業実施体制及び人員配置</t>
    <rPh sb="0" eb="2">
      <t>ジギョウ</t>
    </rPh>
    <rPh sb="2" eb="4">
      <t>ジッシ</t>
    </rPh>
    <rPh sb="4" eb="6">
      <t>タイセイ</t>
    </rPh>
    <rPh sb="6" eb="7">
      <t>オヨ</t>
    </rPh>
    <rPh sb="8" eb="12">
      <t>ジンインハイチ</t>
    </rPh>
    <phoneticPr fontId="27"/>
  </si>
  <si>
    <t>様式第15号-6-3（別紙1）</t>
    <phoneticPr fontId="27"/>
  </si>
  <si>
    <t>様式第15号-6-3（別紙2）</t>
    <phoneticPr fontId="27"/>
  </si>
  <si>
    <t>4-6</t>
    <phoneticPr fontId="27"/>
  </si>
  <si>
    <t>7-9</t>
    <phoneticPr fontId="27"/>
  </si>
  <si>
    <t>10-12</t>
    <phoneticPr fontId="27"/>
  </si>
  <si>
    <t>1-3</t>
    <phoneticPr fontId="27"/>
  </si>
  <si>
    <t>様式第15号-1-1（別紙）</t>
    <rPh sb="11" eb="13">
      <t>ベッシ</t>
    </rPh>
    <phoneticPr fontId="27"/>
  </si>
  <si>
    <t>計測項目</t>
    <phoneticPr fontId="27"/>
  </si>
  <si>
    <t>停止基準</t>
    <rPh sb="0" eb="2">
      <t>テイシ</t>
    </rPh>
    <rPh sb="2" eb="4">
      <t>キジュン</t>
    </rPh>
    <phoneticPr fontId="27"/>
  </si>
  <si>
    <t>基準値</t>
  </si>
  <si>
    <t>判定方法</t>
  </si>
  <si>
    <t>ばいじん</t>
  </si>
  <si>
    <r>
      <t>g/m</t>
    </r>
    <r>
      <rPr>
        <vertAlign val="superscript"/>
        <sz val="10.5"/>
        <rFont val="ＭＳ Ｐゴシック"/>
        <family val="3"/>
        <charset val="128"/>
      </rPr>
      <t>3</t>
    </r>
    <r>
      <rPr>
        <sz val="10.5"/>
        <rFont val="ＭＳ Ｐゴシック"/>
        <family val="3"/>
        <charset val="128"/>
      </rPr>
      <t>N</t>
    </r>
    <phoneticPr fontId="27"/>
  </si>
  <si>
    <t>1時間平均値が左記の基準値を超過した場合、速やかに本施設の運転を停止する。</t>
    <phoneticPr fontId="27"/>
  </si>
  <si>
    <t>塩化水素</t>
    <phoneticPr fontId="27"/>
  </si>
  <si>
    <t>ppm</t>
  </si>
  <si>
    <t>硫黄酸化物</t>
    <phoneticPr fontId="27"/>
  </si>
  <si>
    <t>窒素酸化物</t>
    <phoneticPr fontId="27"/>
  </si>
  <si>
    <t>一酸化炭素</t>
  </si>
  <si>
    <t>ダイオキシン類</t>
  </si>
  <si>
    <r>
      <t>ng-TEQ/
m</t>
    </r>
    <r>
      <rPr>
        <vertAlign val="superscript"/>
        <sz val="10.5"/>
        <rFont val="ＭＳ Ｐゴシック"/>
        <family val="3"/>
        <charset val="128"/>
      </rPr>
      <t>3</t>
    </r>
    <r>
      <rPr>
        <sz val="10.5"/>
        <rFont val="ＭＳ Ｐゴシック"/>
        <family val="3"/>
        <charset val="128"/>
      </rPr>
      <t>N</t>
    </r>
    <phoneticPr fontId="27"/>
  </si>
  <si>
    <t>水銀</t>
    <rPh sb="0" eb="2">
      <t>スイギン</t>
    </rPh>
    <phoneticPr fontId="27"/>
  </si>
  <si>
    <r>
      <t>μg/m</t>
    </r>
    <r>
      <rPr>
        <vertAlign val="superscript"/>
        <sz val="10.5"/>
        <rFont val="ＭＳ Ｐゴシック"/>
        <family val="3"/>
        <charset val="128"/>
      </rPr>
      <t>3</t>
    </r>
    <r>
      <rPr>
        <sz val="10.5"/>
        <rFont val="ＭＳ Ｐゴシック"/>
        <family val="3"/>
        <charset val="128"/>
      </rPr>
      <t>N</t>
    </r>
    <phoneticPr fontId="27"/>
  </si>
  <si>
    <t>様式第15号-1-1（別紙）</t>
    <rPh sb="11" eb="13">
      <t>ベッシ</t>
    </rPh>
    <phoneticPr fontId="27"/>
  </si>
  <si>
    <t>4時間平均値が左記の基準値を超過した場合、速やかに本施設の運転を停止する。</t>
    <phoneticPr fontId="27"/>
  </si>
  <si>
    <t>定期バッチ計測データが左記の基準を逸脱した場合、直ちに本施設の運転を停止する。</t>
    <phoneticPr fontId="27"/>
  </si>
  <si>
    <t>定期バッチ計測データが左記の基準値を超過した場合、法令に基づき速やかに再計測を行い、対応は市と協議する。</t>
    <phoneticPr fontId="27"/>
  </si>
  <si>
    <t>※1　表中は、乾きベース、酸素濃度12％換算値である。</t>
    <phoneticPr fontId="27"/>
  </si>
  <si>
    <r>
      <t>※1：</t>
    </r>
    <r>
      <rPr>
        <sz val="11"/>
        <rFont val="ＭＳ Ｐゴシック"/>
        <family val="3"/>
        <charset val="128"/>
      </rPr>
      <t>　　　　　　　　　に数値を記述すること。</t>
    </r>
    <rPh sb="13" eb="15">
      <t>スウチ</t>
    </rPh>
    <rPh sb="16" eb="18">
      <t>キジュツ</t>
    </rPh>
    <phoneticPr fontId="27"/>
  </si>
  <si>
    <t>※1：　　　　　　　　　に数値を記述すること。</t>
    <rPh sb="13" eb="15">
      <t>スウチ</t>
    </rPh>
    <rPh sb="16" eb="18">
      <t>キジュツ</t>
    </rPh>
    <phoneticPr fontId="27"/>
  </si>
  <si>
    <t>※1：　　　　　　　　には、「1号炉」の欄の記載例をもとに、稼働日に"*" を記述、非稼働の場合は空白とすること。（1号炉の記入部分は記載例のため、一旦空白にして記入のこと）</t>
    <rPh sb="16" eb="17">
      <t>ゴウ</t>
    </rPh>
    <rPh sb="17" eb="18">
      <t>ロ</t>
    </rPh>
    <rPh sb="20" eb="21">
      <t>ラン</t>
    </rPh>
    <rPh sb="22" eb="24">
      <t>キサイ</t>
    </rPh>
    <rPh sb="24" eb="25">
      <t>レイ</t>
    </rPh>
    <rPh sb="30" eb="32">
      <t>カドウ</t>
    </rPh>
    <rPh sb="32" eb="33">
      <t>ビ</t>
    </rPh>
    <rPh sb="39" eb="41">
      <t>キジュツ</t>
    </rPh>
    <rPh sb="42" eb="43">
      <t>ヒ</t>
    </rPh>
    <rPh sb="43" eb="45">
      <t>カドウ</t>
    </rPh>
    <rPh sb="46" eb="48">
      <t>バアイ</t>
    </rPh>
    <rPh sb="49" eb="51">
      <t>クウハク</t>
    </rPh>
    <rPh sb="59" eb="60">
      <t>ゴウ</t>
    </rPh>
    <rPh sb="60" eb="61">
      <t>ロ</t>
    </rPh>
    <rPh sb="62" eb="64">
      <t>キニュウ</t>
    </rPh>
    <rPh sb="64" eb="66">
      <t>ブブン</t>
    </rPh>
    <rPh sb="67" eb="69">
      <t>キサイ</t>
    </rPh>
    <rPh sb="69" eb="70">
      <t>レイ</t>
    </rPh>
    <rPh sb="74" eb="76">
      <t>イッタン</t>
    </rPh>
    <rPh sb="76" eb="78">
      <t>クウハク</t>
    </rPh>
    <rPh sb="81" eb="83">
      <t>キニュウ</t>
    </rPh>
    <phoneticPr fontId="27"/>
  </si>
  <si>
    <t>※2：様式のフォームは変更しないこと。また、黄色の網掛け部分以外数値は変更しないこと。</t>
    <rPh sb="3" eb="5">
      <t>ヨウシキ</t>
    </rPh>
    <rPh sb="11" eb="13">
      <t>ヘンコウ</t>
    </rPh>
    <rPh sb="22" eb="24">
      <t>キイロ</t>
    </rPh>
    <rPh sb="25" eb="27">
      <t>アミカ</t>
    </rPh>
    <rPh sb="28" eb="30">
      <t>ブブン</t>
    </rPh>
    <rPh sb="30" eb="32">
      <t>イガイ</t>
    </rPh>
    <rPh sb="32" eb="34">
      <t>スウチ</t>
    </rPh>
    <rPh sb="35" eb="37">
      <t>ヘンコウ</t>
    </rPh>
    <phoneticPr fontId="27"/>
  </si>
  <si>
    <t>※3：新亀田清掃センターの各炉の運転日数は、ある程度のばらつきについてやむを得ないものとするが、できるだけバランスを取るよう調整を図ること。</t>
    <rPh sb="3" eb="6">
      <t>シンカメダ</t>
    </rPh>
    <rPh sb="6" eb="8">
      <t>セイソウ</t>
    </rPh>
    <rPh sb="13" eb="14">
      <t>カク</t>
    </rPh>
    <rPh sb="14" eb="15">
      <t>ロ</t>
    </rPh>
    <rPh sb="16" eb="18">
      <t>ウンテン</t>
    </rPh>
    <rPh sb="18" eb="20">
      <t>ニッスウ</t>
    </rPh>
    <rPh sb="24" eb="26">
      <t>テイド</t>
    </rPh>
    <rPh sb="38" eb="39">
      <t>エ</t>
    </rPh>
    <rPh sb="58" eb="59">
      <t>ト</t>
    </rPh>
    <rPh sb="62" eb="64">
      <t>チョウセイ</t>
    </rPh>
    <rPh sb="65" eb="66">
      <t>ハカ</t>
    </rPh>
    <phoneticPr fontId="27"/>
  </si>
  <si>
    <t>※4：日処理量に応じた発電電力を記述すること。</t>
    <rPh sb="8" eb="9">
      <t>オウ</t>
    </rPh>
    <rPh sb="11" eb="15">
      <t>ハツデンデンリョク</t>
    </rPh>
    <rPh sb="16" eb="18">
      <t>キジュツ</t>
    </rPh>
    <phoneticPr fontId="27"/>
  </si>
  <si>
    <t>※3：外部燃料等に起因するものを含めた数値で記入すること。</t>
    <phoneticPr fontId="27"/>
  </si>
  <si>
    <t>※2：ごみ質は基準ごみ質とすること。</t>
    <rPh sb="5" eb="6">
      <t>シツ</t>
    </rPh>
    <rPh sb="7" eb="9">
      <t>キジュン</t>
    </rPh>
    <rPh sb="11" eb="12">
      <t>シツ</t>
    </rPh>
    <phoneticPr fontId="27"/>
  </si>
  <si>
    <t>※3：様式第15号-3-1（別紙3）操炉計画の処理量に連動する</t>
    <rPh sb="3" eb="5">
      <t>ヨウシキ</t>
    </rPh>
    <rPh sb="5" eb="6">
      <t>ダイ</t>
    </rPh>
    <rPh sb="8" eb="9">
      <t>ゴウ</t>
    </rPh>
    <rPh sb="14" eb="16">
      <t>ベッシ</t>
    </rPh>
    <rPh sb="18" eb="20">
      <t>ソウロ</t>
    </rPh>
    <rPh sb="20" eb="22">
      <t>ケイカク</t>
    </rPh>
    <rPh sb="23" eb="25">
      <t>ショリ</t>
    </rPh>
    <rPh sb="25" eb="26">
      <t>リョウ</t>
    </rPh>
    <rPh sb="27" eb="29">
      <t>レンドウ</t>
    </rPh>
    <phoneticPr fontId="27"/>
  </si>
  <si>
    <t>※2：運転時の標準的な日処理量（負荷率）を提案すること。</t>
    <rPh sb="3" eb="6">
      <t>ウンテンジ</t>
    </rPh>
    <rPh sb="7" eb="10">
      <t>ヒョウジュンテキ</t>
    </rPh>
    <rPh sb="21" eb="23">
      <t>テイアン</t>
    </rPh>
    <phoneticPr fontId="27"/>
  </si>
  <si>
    <t>※4：田舟の里への送電、急速充電設備は見込まないものとすること。</t>
    <rPh sb="3" eb="5">
      <t>タブネ</t>
    </rPh>
    <rPh sb="6" eb="7">
      <t>サト</t>
    </rPh>
    <rPh sb="9" eb="11">
      <t>ソウデン</t>
    </rPh>
    <rPh sb="12" eb="14">
      <t>キュウソク</t>
    </rPh>
    <rPh sb="14" eb="16">
      <t>ジュウデン</t>
    </rPh>
    <rPh sb="16" eb="18">
      <t>セツビ</t>
    </rPh>
    <rPh sb="19" eb="21">
      <t>ミコ</t>
    </rPh>
    <phoneticPr fontId="27"/>
  </si>
  <si>
    <t>※1　算定条件（年間稼動日数、計画処理量、操炉計画）は、様式第15号-3-1（別紙2及び別紙3）とする。</t>
    <rPh sb="3" eb="5">
      <t>サンテイ</t>
    </rPh>
    <rPh sb="5" eb="7">
      <t>ジョウケン</t>
    </rPh>
    <rPh sb="8" eb="10">
      <t>ネンカン</t>
    </rPh>
    <rPh sb="10" eb="12">
      <t>カドウ</t>
    </rPh>
    <rPh sb="12" eb="14">
      <t>ニッスウ</t>
    </rPh>
    <rPh sb="15" eb="17">
      <t>ケイカク</t>
    </rPh>
    <rPh sb="17" eb="19">
      <t>ショリ</t>
    </rPh>
    <rPh sb="19" eb="20">
      <t>リョウ</t>
    </rPh>
    <rPh sb="21" eb="22">
      <t>ミサオ</t>
    </rPh>
    <rPh sb="22" eb="23">
      <t>ロ</t>
    </rPh>
    <rPh sb="23" eb="25">
      <t>ケイカク</t>
    </rPh>
    <rPh sb="28" eb="30">
      <t>ヨウシキ</t>
    </rPh>
    <rPh sb="30" eb="31">
      <t>ダイ</t>
    </rPh>
    <rPh sb="33" eb="34">
      <t>ゴウ</t>
    </rPh>
    <rPh sb="39" eb="41">
      <t>ベッシ</t>
    </rPh>
    <rPh sb="42" eb="43">
      <t>オヨ</t>
    </rPh>
    <rPh sb="44" eb="46">
      <t>ベッシ</t>
    </rPh>
    <phoneticPr fontId="27"/>
  </si>
  <si>
    <t>※2　算定根拠は添付資料に添付すること。</t>
    <rPh sb="3" eb="5">
      <t>サンテイ</t>
    </rPh>
    <rPh sb="5" eb="7">
      <t>コンキョ</t>
    </rPh>
    <rPh sb="8" eb="10">
      <t>テンプ</t>
    </rPh>
    <rPh sb="10" eb="12">
      <t>シリョウ</t>
    </rPh>
    <rPh sb="13" eb="15">
      <t>テンプ</t>
    </rPh>
    <phoneticPr fontId="99"/>
  </si>
  <si>
    <t>※3　管理棟、計量棟、外構等を含めた計算とすること。</t>
    <rPh sb="3" eb="6">
      <t>カンリトウ</t>
    </rPh>
    <rPh sb="7" eb="9">
      <t>ケイリョウ</t>
    </rPh>
    <rPh sb="9" eb="10">
      <t>トウ</t>
    </rPh>
    <rPh sb="11" eb="13">
      <t>ガイコウ</t>
    </rPh>
    <rPh sb="13" eb="14">
      <t>トウ</t>
    </rPh>
    <rPh sb="15" eb="16">
      <t>フク</t>
    </rPh>
    <rPh sb="18" eb="20">
      <t>ケイサン</t>
    </rPh>
    <phoneticPr fontId="99"/>
  </si>
  <si>
    <t>ごみ1tあたりのCO2排出量</t>
    <phoneticPr fontId="99"/>
  </si>
  <si>
    <t>様式第2号</t>
    <phoneticPr fontId="27"/>
  </si>
  <si>
    <t>※5　基準値は経済的・効率的な視点も考慮すること。</t>
    <rPh sb="3" eb="5">
      <t>キジュン</t>
    </rPh>
    <rPh sb="5" eb="6">
      <t>チ</t>
    </rPh>
    <rPh sb="7" eb="9">
      <t>ケイザイ</t>
    </rPh>
    <rPh sb="9" eb="10">
      <t>テキ</t>
    </rPh>
    <rPh sb="11" eb="13">
      <t>コウリツ</t>
    </rPh>
    <rPh sb="13" eb="14">
      <t>テキ</t>
    </rPh>
    <rPh sb="15" eb="17">
      <t>シテン</t>
    </rPh>
    <rPh sb="18" eb="20">
      <t>コウリョ</t>
    </rPh>
    <phoneticPr fontId="27"/>
  </si>
  <si>
    <t>様式第15号-6-1（別紙）</t>
    <rPh sb="11" eb="13">
      <t>ベッシ</t>
    </rPh>
    <phoneticPr fontId="27"/>
  </si>
  <si>
    <t>合計</t>
    <rPh sb="0" eb="2">
      <t>ゴウケイ</t>
    </rPh>
    <phoneticPr fontId="27"/>
  </si>
  <si>
    <t>※合計欄は印刷範囲外とする</t>
    <rPh sb="1" eb="3">
      <t>ゴウケイ</t>
    </rPh>
    <rPh sb="3" eb="4">
      <t>ラン</t>
    </rPh>
    <rPh sb="5" eb="7">
      <t>インサツ</t>
    </rPh>
    <rPh sb="7" eb="9">
      <t>ハンイ</t>
    </rPh>
    <rPh sb="9" eb="10">
      <t>ガイ</t>
    </rPh>
    <phoneticPr fontId="27"/>
  </si>
  <si>
    <t>本様式を印刷する場合には、Z列の合計欄は印刷範囲外とし、紙面に表示させないよう留意すること。</t>
    <rPh sb="0" eb="1">
      <t>ホン</t>
    </rPh>
    <rPh sb="1" eb="3">
      <t>ヨウシキ</t>
    </rPh>
    <rPh sb="4" eb="6">
      <t>インサツ</t>
    </rPh>
    <rPh sb="8" eb="10">
      <t>バアイ</t>
    </rPh>
    <rPh sb="14" eb="15">
      <t>レツ</t>
    </rPh>
    <rPh sb="16" eb="18">
      <t>ゴウケイ</t>
    </rPh>
    <rPh sb="18" eb="19">
      <t>ラン</t>
    </rPh>
    <rPh sb="20" eb="22">
      <t>インサツ</t>
    </rPh>
    <rPh sb="22" eb="24">
      <t>ハンイ</t>
    </rPh>
    <rPh sb="24" eb="25">
      <t>ガイ</t>
    </rPh>
    <rPh sb="28" eb="30">
      <t>シメン</t>
    </rPh>
    <rPh sb="31" eb="33">
      <t>ヒョウジ</t>
    </rPh>
    <rPh sb="39" eb="41">
      <t>リュウイ</t>
    </rPh>
    <phoneticPr fontId="27"/>
  </si>
  <si>
    <t>運転目安値・要監視値</t>
    <rPh sb="0" eb="2">
      <t>ウンテン</t>
    </rPh>
    <rPh sb="2" eb="4">
      <t>メヤス</t>
    </rPh>
    <rPh sb="4" eb="5">
      <t>チ</t>
    </rPh>
    <rPh sb="6" eb="7">
      <t>ヨウ</t>
    </rPh>
    <rPh sb="7" eb="9">
      <t>カンシ</t>
    </rPh>
    <rPh sb="9" eb="10">
      <t>チ</t>
    </rPh>
    <phoneticPr fontId="27"/>
  </si>
  <si>
    <t>運転
目安値</t>
    <rPh sb="3" eb="5">
      <t>メヤス</t>
    </rPh>
    <rPh sb="5" eb="6">
      <t>チ</t>
    </rPh>
    <phoneticPr fontId="27"/>
  </si>
  <si>
    <t>要監視値</t>
    <rPh sb="0" eb="1">
      <t>ヨウ</t>
    </rPh>
    <rPh sb="1" eb="3">
      <t>カンシ</t>
    </rPh>
    <rPh sb="3" eb="4">
      <t>チ</t>
    </rPh>
    <phoneticPr fontId="27"/>
  </si>
  <si>
    <t>数値</t>
    <rPh sb="0" eb="1">
      <t>スウ</t>
    </rPh>
    <phoneticPr fontId="27"/>
  </si>
  <si>
    <t>※2　上記の表の黄色部に運転目安値、要監視値を記載すること。</t>
    <rPh sb="8" eb="10">
      <t>キイロ</t>
    </rPh>
    <rPh sb="10" eb="11">
      <t>ブ</t>
    </rPh>
    <rPh sb="14" eb="16">
      <t>メヤス</t>
    </rPh>
    <rPh sb="16" eb="17">
      <t>チ</t>
    </rPh>
    <rPh sb="18" eb="19">
      <t>ヨウ</t>
    </rPh>
    <rPh sb="19" eb="21">
      <t>カンシ</t>
    </rPh>
    <rPh sb="21" eb="22">
      <t>チ</t>
    </rPh>
    <rPh sb="23" eb="25">
      <t>キサイ</t>
    </rPh>
    <phoneticPr fontId="27"/>
  </si>
  <si>
    <t>※3　運転目安値は、運転時の目安とする値である。</t>
    <rPh sb="3" eb="5">
      <t>ウンテン</t>
    </rPh>
    <rPh sb="5" eb="7">
      <t>メヤス</t>
    </rPh>
    <rPh sb="7" eb="8">
      <t>チ</t>
    </rPh>
    <rPh sb="10" eb="13">
      <t>ウンテンジ</t>
    </rPh>
    <rPh sb="14" eb="16">
      <t>メヤス</t>
    </rPh>
    <rPh sb="19" eb="20">
      <t>チ</t>
    </rPh>
    <phoneticPr fontId="27"/>
  </si>
  <si>
    <t>※4　要監視値とは、数値を超過した場合、本施設の監視を強化し改善策の検討を開始する値である。</t>
    <rPh sb="3" eb="4">
      <t>ヨウ</t>
    </rPh>
    <rPh sb="4" eb="6">
      <t>カンシ</t>
    </rPh>
    <rPh sb="6" eb="7">
      <t>チ</t>
    </rPh>
    <rPh sb="10" eb="12">
      <t>スウチ</t>
    </rPh>
    <rPh sb="13" eb="15">
      <t>チョウカ</t>
    </rPh>
    <rPh sb="17" eb="19">
      <t>バアイ</t>
    </rPh>
    <rPh sb="20" eb="21">
      <t>ホン</t>
    </rPh>
    <rPh sb="21" eb="23">
      <t>シセツ</t>
    </rPh>
    <rPh sb="24" eb="25">
      <t>ラン</t>
    </rPh>
    <phoneticPr fontId="27"/>
  </si>
  <si>
    <t>様式第13号-1</t>
    <rPh sb="0" eb="2">
      <t>ヨウシキ</t>
    </rPh>
    <rPh sb="2" eb="3">
      <t>ダイ</t>
    </rPh>
    <rPh sb="5" eb="6">
      <t>ゴウ</t>
    </rPh>
    <phoneticPr fontId="27"/>
  </si>
  <si>
    <t>要求水準に対する設計仕様書</t>
    <rPh sb="0" eb="2">
      <t>ヨウキュウ</t>
    </rPh>
    <rPh sb="2" eb="4">
      <t>スイジュン</t>
    </rPh>
    <rPh sb="5" eb="6">
      <t>タイ</t>
    </rPh>
    <rPh sb="8" eb="10">
      <t>セッケイ</t>
    </rPh>
    <rPh sb="10" eb="12">
      <t>シヨウ</t>
    </rPh>
    <rPh sb="12" eb="13">
      <t>ショ</t>
    </rPh>
    <phoneticPr fontId="27"/>
  </si>
  <si>
    <t>【後日（第１回質問回答書公表時）配付】</t>
    <rPh sb="4" eb="5">
      <t>ダイ</t>
    </rPh>
    <rPh sb="6" eb="7">
      <t>カイ</t>
    </rPh>
    <rPh sb="7" eb="9">
      <t>シツモン</t>
    </rPh>
    <rPh sb="9" eb="12">
      <t>カイトウショ</t>
    </rPh>
    <rPh sb="12" eb="14">
      <t>コウヒョウ</t>
    </rPh>
    <rPh sb="14" eb="15">
      <t>ジ</t>
    </rPh>
    <phoneticPr fontId="27"/>
  </si>
  <si>
    <t>改定指標（提案）</t>
    <rPh sb="0" eb="4">
      <t>カイテイシヒョウ</t>
    </rPh>
    <rPh sb="5" eb="7">
      <t>テイアン</t>
    </rPh>
    <phoneticPr fontId="27"/>
  </si>
  <si>
    <t>改定指標（提案）</t>
    <rPh sb="0" eb="2">
      <t>カイテイ</t>
    </rPh>
    <rPh sb="2" eb="4">
      <t>シヒョウ</t>
    </rPh>
    <rPh sb="5" eb="7">
      <t>テイアン</t>
    </rPh>
    <phoneticPr fontId="27"/>
  </si>
  <si>
    <t>入札説明書等に関する質問書</t>
    <rPh sb="0" eb="5">
      <t>ニュウサツセツメイショ</t>
    </rPh>
    <rPh sb="5" eb="6">
      <t>トウ</t>
    </rPh>
    <phoneticPr fontId="27"/>
  </si>
  <si>
    <t>　「新潟市新亀田清掃センター整備・運営事業」の入札説明書等について、次のとおり質問がありますので提出します。</t>
    <rPh sb="2" eb="4">
      <t>ニイガタ</t>
    </rPh>
    <rPh sb="4" eb="5">
      <t>シ</t>
    </rPh>
    <rPh sb="5" eb="6">
      <t>シン</t>
    </rPh>
    <rPh sb="6" eb="8">
      <t>カメダ</t>
    </rPh>
    <rPh sb="8" eb="10">
      <t>セイソウ</t>
    </rPh>
    <rPh sb="14" eb="16">
      <t>セイビ</t>
    </rPh>
    <rPh sb="17" eb="21">
      <t>ウンエイジギョウ</t>
    </rPh>
    <rPh sb="23" eb="28">
      <t>ニュウサツセツメイショ</t>
    </rPh>
    <rPh sb="28" eb="29">
      <t>トウ</t>
    </rPh>
    <phoneticPr fontId="27"/>
  </si>
  <si>
    <t>f</t>
    <phoneticPr fontId="27"/>
  </si>
  <si>
    <t>g</t>
    <phoneticPr fontId="27"/>
  </si>
  <si>
    <t>h</t>
    <phoneticPr fontId="27"/>
  </si>
  <si>
    <t>固定費（補修費用）（千円）</t>
    <rPh sb="0" eb="3">
      <t>コテイヒ</t>
    </rPh>
    <rPh sb="4" eb="6">
      <t>ホシュウ</t>
    </rPh>
    <rPh sb="6" eb="8">
      <t>ヒヨウ</t>
    </rPh>
    <rPh sb="10" eb="12">
      <t>センエン</t>
    </rPh>
    <phoneticPr fontId="27"/>
  </si>
  <si>
    <t>※5 維持補修スケジュール欄は、該当する年度に○印をつけ、各年度の補修費用の合計金額を固定費（補修費用）欄に記入すること。</t>
    <rPh sb="3" eb="7">
      <t>イジホシュウ</t>
    </rPh>
    <rPh sb="13" eb="14">
      <t>ラン</t>
    </rPh>
    <rPh sb="16" eb="18">
      <t>ガイトウ</t>
    </rPh>
    <rPh sb="20" eb="22">
      <t>ネンド</t>
    </rPh>
    <rPh sb="24" eb="25">
      <t>ジルシ</t>
    </rPh>
    <rPh sb="29" eb="32">
      <t>カクネンド</t>
    </rPh>
    <rPh sb="33" eb="35">
      <t>ホシュウ</t>
    </rPh>
    <rPh sb="35" eb="37">
      <t>ヒヨウ</t>
    </rPh>
    <rPh sb="38" eb="40">
      <t>ゴウケイ</t>
    </rPh>
    <rPh sb="40" eb="42">
      <t>キンガク</t>
    </rPh>
    <rPh sb="43" eb="46">
      <t>コテイヒ</t>
    </rPh>
    <rPh sb="47" eb="49">
      <t>ホシュウ</t>
    </rPh>
    <rPh sb="49" eb="50">
      <t>ヒ</t>
    </rPh>
    <rPh sb="50" eb="51">
      <t>ヨウ</t>
    </rPh>
    <rPh sb="52" eb="53">
      <t>ラン</t>
    </rPh>
    <rPh sb="54" eb="56">
      <t>キニュウ</t>
    </rPh>
    <phoneticPr fontId="27"/>
  </si>
  <si>
    <t>固定費</t>
    <rPh sb="0" eb="3">
      <t>コテイヒ</t>
    </rPh>
    <phoneticPr fontId="27"/>
  </si>
  <si>
    <t>費目</t>
    <rPh sb="0" eb="1">
      <t>ヒ</t>
    </rPh>
    <rPh sb="1" eb="2">
      <t>メ</t>
    </rPh>
    <phoneticPr fontId="27"/>
  </si>
  <si>
    <t>固定費を運営期間（20年間）にわたり平準化した金額</t>
    <rPh sb="0" eb="3">
      <t>コテイヒ</t>
    </rPh>
    <rPh sb="4" eb="6">
      <t>ウンエイ</t>
    </rPh>
    <rPh sb="6" eb="8">
      <t>キカン</t>
    </rPh>
    <rPh sb="11" eb="12">
      <t>ネン</t>
    </rPh>
    <rPh sb="12" eb="13">
      <t>カン</t>
    </rPh>
    <rPh sb="18" eb="21">
      <t>ヘイジュンカ</t>
    </rPh>
    <rPh sb="23" eb="25">
      <t>キンガク</t>
    </rPh>
    <phoneticPr fontId="27"/>
  </si>
  <si>
    <t>ｉ</t>
    <phoneticPr fontId="27"/>
  </si>
  <si>
    <t>補修費用</t>
    <rPh sb="0" eb="2">
      <t>ホシュウ</t>
    </rPh>
    <rPh sb="2" eb="3">
      <t>ヒ</t>
    </rPh>
    <rPh sb="3" eb="4">
      <t>ヨウ</t>
    </rPh>
    <phoneticPr fontId="27"/>
  </si>
  <si>
    <t>※その他については合理的な説明を付すこと。</t>
    <rPh sb="3" eb="4">
      <t>タ</t>
    </rPh>
    <rPh sb="9" eb="12">
      <t>ゴウリテキ</t>
    </rPh>
    <rPh sb="13" eb="15">
      <t>セツメイ</t>
    </rPh>
    <rPh sb="16" eb="17">
      <t>フ</t>
    </rPh>
    <phoneticPr fontId="27"/>
  </si>
  <si>
    <t>費用明細書（固定費）</t>
    <rPh sb="0" eb="2">
      <t>ヒヨウ</t>
    </rPh>
    <rPh sb="2" eb="4">
      <t>メイサイ</t>
    </rPh>
    <rPh sb="4" eb="5">
      <t>ショ</t>
    </rPh>
    <phoneticPr fontId="27"/>
  </si>
  <si>
    <t>様式第15号-6-4（別紙3）</t>
    <phoneticPr fontId="27"/>
  </si>
  <si>
    <t>様式第15号-6-4（別紙5）</t>
    <phoneticPr fontId="27"/>
  </si>
  <si>
    <t>様式第14号（別紙2及び別紙3）、様式第15号-6-4（別紙1及び別紙3）との整合に留意すること。</t>
    <rPh sb="7" eb="9">
      <t>ベッシ</t>
    </rPh>
    <rPh sb="10" eb="11">
      <t>オヨ</t>
    </rPh>
    <rPh sb="12" eb="14">
      <t>ベッシ</t>
    </rPh>
    <rPh sb="28" eb="30">
      <t>ベッシ</t>
    </rPh>
    <rPh sb="31" eb="32">
      <t>オヨ</t>
    </rPh>
    <rPh sb="33" eb="35">
      <t>ベッシ</t>
    </rPh>
    <rPh sb="39" eb="41">
      <t>セイゴウ</t>
    </rPh>
    <rPh sb="42" eb="44">
      <t>リュウイ</t>
    </rPh>
    <phoneticPr fontId="27"/>
  </si>
  <si>
    <t>運営業務委託料（固定費）</t>
    <rPh sb="4" eb="6">
      <t>イタク</t>
    </rPh>
    <rPh sb="6" eb="7">
      <t>リョウ</t>
    </rPh>
    <rPh sb="8" eb="11">
      <t>コテイヒ</t>
    </rPh>
    <phoneticPr fontId="27"/>
  </si>
  <si>
    <t>運営業務委託料（変動費）</t>
    <rPh sb="4" eb="6">
      <t>イタク</t>
    </rPh>
    <rPh sb="6" eb="7">
      <t>リョウ</t>
    </rPh>
    <rPh sb="8" eb="10">
      <t>ヘンドウ</t>
    </rPh>
    <rPh sb="10" eb="11">
      <t>ヒ</t>
    </rPh>
    <phoneticPr fontId="27"/>
  </si>
  <si>
    <t>様式第14号、様式第14号（別紙1及び別紙2）、様式第15号-6-4(別紙1～5)との整合に留意すること。</t>
    <phoneticPr fontId="27"/>
  </si>
  <si>
    <t>①　運営業務委託料（固定費）</t>
    <rPh sb="2" eb="4">
      <t>ウンエイ</t>
    </rPh>
    <rPh sb="4" eb="6">
      <t>ギョウム</t>
    </rPh>
    <rPh sb="6" eb="9">
      <t>イタクリョウ</t>
    </rPh>
    <rPh sb="10" eb="13">
      <t>コテイヒ</t>
    </rPh>
    <phoneticPr fontId="27"/>
  </si>
  <si>
    <t>②　運営業務委託料（変動費）</t>
    <rPh sb="2" eb="4">
      <t>ウンエイ</t>
    </rPh>
    <rPh sb="4" eb="6">
      <t>ギョウム</t>
    </rPh>
    <rPh sb="6" eb="9">
      <t>イタクリョウ</t>
    </rPh>
    <rPh sb="10" eb="12">
      <t>ヘンドウ</t>
    </rPh>
    <rPh sb="12" eb="13">
      <t>ヒ</t>
    </rPh>
    <phoneticPr fontId="27"/>
  </si>
  <si>
    <t>様式第14号、様式第14号（別紙3）、様式第15号-6-4（別紙1～5）との整合に留意すること。</t>
    <phoneticPr fontId="27"/>
  </si>
  <si>
    <t>様式第14号（別紙2及び別紙3）、様式第15号-2-1（別紙1）様式第15号-6-4(別紙2～5)との整合に留意すること。</t>
    <rPh sb="7" eb="9">
      <t>ベッシ</t>
    </rPh>
    <rPh sb="10" eb="11">
      <t>オヨ</t>
    </rPh>
    <rPh sb="12" eb="14">
      <t>ベッシ</t>
    </rPh>
    <rPh sb="17" eb="19">
      <t>ヨウシキ</t>
    </rPh>
    <rPh sb="19" eb="20">
      <t>ダイ</t>
    </rPh>
    <rPh sb="22" eb="23">
      <t>ゴウ</t>
    </rPh>
    <rPh sb="28" eb="30">
      <t>ベッシ</t>
    </rPh>
    <rPh sb="43" eb="45">
      <t>ベッシ</t>
    </rPh>
    <rPh sb="51" eb="53">
      <t>セイゴウ</t>
    </rPh>
    <rPh sb="54" eb="56">
      <t>リュウイ</t>
    </rPh>
    <phoneticPr fontId="27"/>
  </si>
  <si>
    <t>3炉運転時</t>
    <rPh sb="1" eb="2">
      <t>ロ</t>
    </rPh>
    <rPh sb="2" eb="5">
      <t>ウンテンジ</t>
    </rPh>
    <phoneticPr fontId="27"/>
  </si>
  <si>
    <t>2炉運転時</t>
    <rPh sb="1" eb="2">
      <t>ロ</t>
    </rPh>
    <rPh sb="2" eb="5">
      <t>ウンテンジ</t>
    </rPh>
    <phoneticPr fontId="27"/>
  </si>
  <si>
    <t>1炉運転時</t>
    <rPh sb="1" eb="2">
      <t>ロ</t>
    </rPh>
    <rPh sb="2" eb="5">
      <t>ウンテンジ</t>
    </rPh>
    <phoneticPr fontId="27"/>
  </si>
  <si>
    <t>費用明細書（固定費）</t>
    <rPh sb="0" eb="5">
      <t>ヒヨウメイサイショ</t>
    </rPh>
    <rPh sb="6" eb="9">
      <t>コテイヒ</t>
    </rPh>
    <phoneticPr fontId="27"/>
  </si>
  <si>
    <t>各費目に対する平準化をしていない実費用を実施年度に記入した上で、「固定費を運営期間（20年間にわたり平準化した金額）」欄には固定費の合計を平準化した金額を記入すること。</t>
    <rPh sb="0" eb="3">
      <t>カクヒモク</t>
    </rPh>
    <rPh sb="4" eb="5">
      <t>タイ</t>
    </rPh>
    <rPh sb="7" eb="10">
      <t>ヘイジュンカ</t>
    </rPh>
    <rPh sb="16" eb="17">
      <t>ジツ</t>
    </rPh>
    <rPh sb="17" eb="18">
      <t>ヒ</t>
    </rPh>
    <rPh sb="18" eb="19">
      <t>ヨウ</t>
    </rPh>
    <rPh sb="20" eb="22">
      <t>ジッシ</t>
    </rPh>
    <rPh sb="22" eb="24">
      <t>ネンド</t>
    </rPh>
    <rPh sb="25" eb="27">
      <t>キニュウ</t>
    </rPh>
    <rPh sb="29" eb="30">
      <t>ウエ</t>
    </rPh>
    <rPh sb="33" eb="36">
      <t>コテイヒ</t>
    </rPh>
    <rPh sb="37" eb="39">
      <t>ウンエイ</t>
    </rPh>
    <rPh sb="39" eb="41">
      <t>キカン</t>
    </rPh>
    <rPh sb="44" eb="45">
      <t>ネン</t>
    </rPh>
    <rPh sb="45" eb="46">
      <t>カン</t>
    </rPh>
    <rPh sb="50" eb="53">
      <t>ヘイジュンカ</t>
    </rPh>
    <rPh sb="55" eb="57">
      <t>キンガク</t>
    </rPh>
    <rPh sb="59" eb="60">
      <t>ラン</t>
    </rPh>
    <rPh sb="62" eb="65">
      <t>コテイヒ</t>
    </rPh>
    <rPh sb="66" eb="68">
      <t>ゴウケイ</t>
    </rPh>
    <rPh sb="69" eb="72">
      <t>ヘイジュンカ</t>
    </rPh>
    <rPh sb="74" eb="76">
      <t>キンガク</t>
    </rPh>
    <rPh sb="77" eb="79">
      <t>キニュウ</t>
    </rPh>
    <phoneticPr fontId="27"/>
  </si>
  <si>
    <t xml:space="preserve">
</t>
    <phoneticPr fontId="27"/>
  </si>
  <si>
    <t xml:space="preserve">　 </t>
    <phoneticPr fontId="27"/>
  </si>
  <si>
    <t>※1：　　　　　　　　　　　に、ごみ質・負荷率以外のごみ処理条件変化に対する日売電電力量の補正方法を提案すること。</t>
    <rPh sb="18" eb="19">
      <t>シツ</t>
    </rPh>
    <rPh sb="20" eb="23">
      <t>フカリツ</t>
    </rPh>
    <rPh sb="23" eb="25">
      <t>イガイ</t>
    </rPh>
    <rPh sb="28" eb="32">
      <t>ショリジョウケン</t>
    </rPh>
    <rPh sb="35" eb="36">
      <t>タイ</t>
    </rPh>
    <rPh sb="38" eb="39">
      <t>ニチ</t>
    </rPh>
    <rPh sb="39" eb="41">
      <t>バイデン</t>
    </rPh>
    <rPh sb="41" eb="43">
      <t>デンリョク</t>
    </rPh>
    <rPh sb="43" eb="44">
      <t>リョウ</t>
    </rPh>
    <rPh sb="45" eb="47">
      <t>ホセイ</t>
    </rPh>
    <rPh sb="50" eb="52">
      <t>テイアン</t>
    </rPh>
    <phoneticPr fontId="27"/>
  </si>
  <si>
    <t>１．ごみ質・負荷率が変化した場合の運転炉数ごとの日売電電力量</t>
    <rPh sb="4" eb="5">
      <t>シツ</t>
    </rPh>
    <rPh sb="6" eb="9">
      <t>フカリツ</t>
    </rPh>
    <rPh sb="10" eb="12">
      <t>ヘンカ</t>
    </rPh>
    <rPh sb="14" eb="16">
      <t>バアイ</t>
    </rPh>
    <rPh sb="17" eb="21">
      <t>ウンテンロスウ</t>
    </rPh>
    <rPh sb="24" eb="25">
      <t>ヒ</t>
    </rPh>
    <rPh sb="25" eb="27">
      <t>バイデン</t>
    </rPh>
    <rPh sb="27" eb="29">
      <t>デンリョク</t>
    </rPh>
    <rPh sb="29" eb="30">
      <t>リョウ</t>
    </rPh>
    <phoneticPr fontId="27"/>
  </si>
  <si>
    <t>２．ごみ質・負荷率以外のごみ処理条件変化に対するの日売電電力量の補正方法</t>
    <rPh sb="4" eb="5">
      <t>シツ</t>
    </rPh>
    <rPh sb="6" eb="8">
      <t>フカ</t>
    </rPh>
    <rPh sb="8" eb="9">
      <t>リツ</t>
    </rPh>
    <rPh sb="9" eb="11">
      <t>イガイ</t>
    </rPh>
    <rPh sb="14" eb="16">
      <t>ショリ</t>
    </rPh>
    <rPh sb="16" eb="18">
      <t>ジョウケン</t>
    </rPh>
    <rPh sb="18" eb="20">
      <t>ヘンカ</t>
    </rPh>
    <rPh sb="21" eb="22">
      <t>タイ</t>
    </rPh>
    <rPh sb="32" eb="36">
      <t>ホセイホウホウ</t>
    </rPh>
    <phoneticPr fontId="27"/>
  </si>
  <si>
    <t>　 運営業務委託料の減額を行う。減額方法は、入札説明書に示すとおりである。</t>
    <phoneticPr fontId="27"/>
  </si>
  <si>
    <t>●日ごとのモニタリング値を年間分積上げた「提案年間売電電力量」と「年間売電電力量実績」との差に応じて、</t>
    <rPh sb="1" eb="2">
      <t>ヒ</t>
    </rPh>
    <rPh sb="11" eb="12">
      <t>チ</t>
    </rPh>
    <rPh sb="13" eb="16">
      <t>ネンカンブン</t>
    </rPh>
    <rPh sb="16" eb="18">
      <t>ツミア</t>
    </rPh>
    <phoneticPr fontId="27"/>
  </si>
  <si>
    <t>　 提案売電電力量の補正を行う。補正方法は、ごみ処理条件変化に対する下記提案を基に受注者との協議により決定する。</t>
    <rPh sb="24" eb="26">
      <t>ショリ</t>
    </rPh>
    <rPh sb="26" eb="28">
      <t>ジョウケン</t>
    </rPh>
    <rPh sb="28" eb="30">
      <t>ヘンカ</t>
    </rPh>
    <rPh sb="31" eb="32">
      <t>タイ</t>
    </rPh>
    <rPh sb="34" eb="36">
      <t>カキ</t>
    </rPh>
    <phoneticPr fontId="27"/>
  </si>
  <si>
    <t>設計ポイント</t>
    <rPh sb="0" eb="2">
      <t>セッケイ</t>
    </rPh>
    <phoneticPr fontId="27"/>
  </si>
  <si>
    <t>様式第15号-3-1（別紙2及び3）の条件下</t>
    <rPh sb="0" eb="2">
      <t>ヨウシキ</t>
    </rPh>
    <rPh sb="2" eb="3">
      <t>ダイ</t>
    </rPh>
    <rPh sb="5" eb="6">
      <t>ゴウ</t>
    </rPh>
    <rPh sb="11" eb="13">
      <t>ベッシ</t>
    </rPh>
    <rPh sb="14" eb="15">
      <t>オヨ</t>
    </rPh>
    <rPh sb="19" eb="22">
      <t>ジョウケンカ</t>
    </rPh>
    <phoneticPr fontId="27"/>
  </si>
  <si>
    <t>発電効率（%）</t>
    <rPh sb="0" eb="4">
      <t>ハツデンコウリツ</t>
    </rPh>
    <phoneticPr fontId="27"/>
  </si>
  <si>
    <t>熱利用率（%）</t>
    <rPh sb="0" eb="4">
      <t>ネツリヨウリツ</t>
    </rPh>
    <phoneticPr fontId="27"/>
  </si>
  <si>
    <t>エネルギー回収率（%）</t>
    <rPh sb="5" eb="8">
      <t>カイシュウリツ</t>
    </rPh>
    <phoneticPr fontId="27"/>
  </si>
  <si>
    <t>　　　</t>
    <phoneticPr fontId="27"/>
  </si>
  <si>
    <t>※2：発電効率は、エネルギー回収型廃棄物処理施設整備マニュアル（令和3年4月改訂環境省）に定義された方法で算出される値を記述すること。</t>
    <rPh sb="3" eb="5">
      <t>ハツデン</t>
    </rPh>
    <rPh sb="5" eb="7">
      <t>コウリツ</t>
    </rPh>
    <rPh sb="14" eb="17">
      <t>カイシュウガタ</t>
    </rPh>
    <rPh sb="17" eb="20">
      <t>ハイキブツ</t>
    </rPh>
    <rPh sb="20" eb="22">
      <t>ショリ</t>
    </rPh>
    <rPh sb="22" eb="24">
      <t>シセツ</t>
    </rPh>
    <rPh sb="24" eb="26">
      <t>セイビ</t>
    </rPh>
    <rPh sb="32" eb="34">
      <t>レイワ</t>
    </rPh>
    <rPh sb="35" eb="36">
      <t>ネン</t>
    </rPh>
    <rPh sb="37" eb="38">
      <t>ガツ</t>
    </rPh>
    <rPh sb="38" eb="40">
      <t>カイテイ</t>
    </rPh>
    <phoneticPr fontId="27"/>
  </si>
  <si>
    <t>※3：熱利用率は、田舟の里に対する供給熱量を要求水準書第2 3 (6) エ 余熱利用施設熱供給設備の条件に基づき記述すること。</t>
    <rPh sb="3" eb="7">
      <t>ネツリヨウリツ</t>
    </rPh>
    <rPh sb="9" eb="11">
      <t>タブネ</t>
    </rPh>
    <rPh sb="12" eb="13">
      <t>サト</t>
    </rPh>
    <rPh sb="14" eb="15">
      <t>タイ</t>
    </rPh>
    <rPh sb="17" eb="19">
      <t>キョウキュウ</t>
    </rPh>
    <rPh sb="19" eb="21">
      <t>ネツリョウ</t>
    </rPh>
    <rPh sb="22" eb="27">
      <t>ヨウキュウスイジュンショ</t>
    </rPh>
    <rPh sb="27" eb="28">
      <t>ダイ</t>
    </rPh>
    <rPh sb="38" eb="40">
      <t>ヨネツ</t>
    </rPh>
    <rPh sb="40" eb="42">
      <t>リヨウ</t>
    </rPh>
    <phoneticPr fontId="27"/>
  </si>
  <si>
    <t>　　　なお提案においては有効熱量＝供給熱量と仮定する。また、田舟の里の稼働日は様式第15号-3-1（別紙3）操炉計画のとおりとする。</t>
    <phoneticPr fontId="27"/>
  </si>
  <si>
    <t>ごみ質（低位発熱量）</t>
    <rPh sb="2" eb="3">
      <t>シツ</t>
    </rPh>
    <rPh sb="4" eb="6">
      <t>テイイ</t>
    </rPh>
    <rPh sb="6" eb="9">
      <t>ハツネツリョウ</t>
    </rPh>
    <phoneticPr fontId="27"/>
  </si>
  <si>
    <t>12,400kJ/kg</t>
    <phoneticPr fontId="27"/>
  </si>
  <si>
    <t>10,900kJ/kg</t>
    <phoneticPr fontId="27"/>
  </si>
  <si>
    <t>9,400kJ/kg</t>
    <phoneticPr fontId="27"/>
  </si>
  <si>
    <t>7,600kJ/kg</t>
    <phoneticPr fontId="27"/>
  </si>
  <si>
    <t>5,800kJ/kg</t>
    <phoneticPr fontId="27"/>
  </si>
  <si>
    <t>負荷率</t>
    <rPh sb="0" eb="3">
      <t>フカリツ</t>
    </rPh>
    <phoneticPr fontId="27"/>
  </si>
  <si>
    <t>単位：（kwh/日）</t>
    <rPh sb="0" eb="2">
      <t>タンイ</t>
    </rPh>
    <rPh sb="8" eb="9">
      <t>ニチ</t>
    </rPh>
    <phoneticPr fontId="27"/>
  </si>
  <si>
    <t>※3：付属棟や外構等は所掌区分のプラント動力または建築動力に含めること。</t>
    <rPh sb="3" eb="5">
      <t>フゾク</t>
    </rPh>
    <rPh sb="5" eb="6">
      <t>トウ</t>
    </rPh>
    <rPh sb="7" eb="9">
      <t>ガイコウ</t>
    </rPh>
    <rPh sb="9" eb="10">
      <t>トウ</t>
    </rPh>
    <rPh sb="11" eb="13">
      <t>ショショウ</t>
    </rPh>
    <rPh sb="13" eb="15">
      <t>クブン</t>
    </rPh>
    <rPh sb="20" eb="22">
      <t>ドウリョク</t>
    </rPh>
    <rPh sb="25" eb="27">
      <t>ケンチク</t>
    </rPh>
    <rPh sb="27" eb="29">
      <t>ドウリョク</t>
    </rPh>
    <rPh sb="30" eb="31">
      <t>フク</t>
    </rPh>
    <phoneticPr fontId="27"/>
  </si>
  <si>
    <t>※2：日処理量に応じた消費電力量を記述すること。</t>
    <rPh sb="11" eb="13">
      <t>ショウヒ</t>
    </rPh>
    <rPh sb="15" eb="16">
      <t>リョウ</t>
    </rPh>
    <phoneticPr fontId="27"/>
  </si>
  <si>
    <t>※4：年間処理量は年間搬入ごみ量を下回ることとし、稼働開始日（4/1）のピット内のごみ貯留量は貯留能力の半分が貯留された状態とすること。</t>
    <rPh sb="3" eb="4">
      <t>ネン</t>
    </rPh>
    <rPh sb="25" eb="27">
      <t>カドウ</t>
    </rPh>
    <rPh sb="27" eb="29">
      <t>カイシ</t>
    </rPh>
    <rPh sb="29" eb="30">
      <t>ビ</t>
    </rPh>
    <rPh sb="39" eb="40">
      <t>ナイ</t>
    </rPh>
    <rPh sb="43" eb="45">
      <t>チョリュウ</t>
    </rPh>
    <rPh sb="45" eb="46">
      <t>リョウ</t>
    </rPh>
    <rPh sb="47" eb="49">
      <t>チョリュウ</t>
    </rPh>
    <rPh sb="49" eb="51">
      <t>ノウリョク</t>
    </rPh>
    <rPh sb="52" eb="54">
      <t>ハンブン</t>
    </rPh>
    <rPh sb="55" eb="57">
      <t>チョリュウ</t>
    </rPh>
    <rPh sb="60" eb="62">
      <t>ジョウタイ</t>
    </rPh>
    <phoneticPr fontId="27"/>
  </si>
  <si>
    <t>※5：新亀田清掃センターへの日搬入量は、「搬入ごみ量」に示す値とする。</t>
    <rPh sb="3" eb="8">
      <t>シンカメダセイソウ</t>
    </rPh>
    <rPh sb="14" eb="15">
      <t>ニチ</t>
    </rPh>
    <rPh sb="15" eb="17">
      <t>ハンニュウ</t>
    </rPh>
    <rPh sb="17" eb="18">
      <t>リョウ</t>
    </rPh>
    <rPh sb="28" eb="29">
      <t>シメ</t>
    </rPh>
    <rPh sb="30" eb="31">
      <t>アタイ</t>
    </rPh>
    <phoneticPr fontId="27"/>
  </si>
  <si>
    <t>※6：災害ごみは見込まないものとする。</t>
    <rPh sb="8" eb="10">
      <t>ミコ</t>
    </rPh>
    <phoneticPr fontId="27"/>
  </si>
  <si>
    <t>※7：立ち上げ、立ち下げ時はそれぞれ休止中と見なすこと。</t>
    <rPh sb="18" eb="21">
      <t>キュウシチュウ</t>
    </rPh>
    <phoneticPr fontId="27"/>
  </si>
  <si>
    <t>※8：全炉停止期間は新田清掃センターの全炉停止時期（11月）を考慮して計画すること。</t>
    <rPh sb="3" eb="4">
      <t>ゼン</t>
    </rPh>
    <rPh sb="4" eb="5">
      <t>ロ</t>
    </rPh>
    <rPh sb="5" eb="7">
      <t>テイシ</t>
    </rPh>
    <rPh sb="7" eb="9">
      <t>キカン</t>
    </rPh>
    <phoneticPr fontId="27"/>
  </si>
  <si>
    <t>「入札説明書　第３章　２　(4)　イ」に規定する焼却施設の運転管理業務実績</t>
    <rPh sb="24" eb="26">
      <t>ショウキャク</t>
    </rPh>
    <rPh sb="26" eb="28">
      <t>シセツ</t>
    </rPh>
    <rPh sb="29" eb="31">
      <t>ウンテン</t>
    </rPh>
    <rPh sb="31" eb="33">
      <t>カンリ</t>
    </rPh>
    <rPh sb="33" eb="35">
      <t>ギョウム</t>
    </rPh>
    <rPh sb="35" eb="37">
      <t>ジッセキ</t>
    </rPh>
    <phoneticPr fontId="27"/>
  </si>
  <si>
    <t>地域経済への貢献金額</t>
    <rPh sb="0" eb="2">
      <t>チイキ</t>
    </rPh>
    <rPh sb="2" eb="4">
      <t>ケイザイ</t>
    </rPh>
    <rPh sb="6" eb="8">
      <t>コウケン</t>
    </rPh>
    <rPh sb="8" eb="10">
      <t>キンガク</t>
    </rPh>
    <phoneticPr fontId="27"/>
  </si>
  <si>
    <t>単位：（kWh/日）</t>
    <rPh sb="0" eb="2">
      <t>タンイ</t>
    </rPh>
    <rPh sb="8" eb="9">
      <t>ニチ</t>
    </rPh>
    <phoneticPr fontId="27"/>
  </si>
  <si>
    <t>１．日処理量</t>
    <rPh sb="2" eb="6">
      <t>ニチショリリョウ</t>
    </rPh>
    <phoneticPr fontId="27"/>
  </si>
  <si>
    <t>２．消費電力量</t>
    <rPh sb="2" eb="4">
      <t>ショウヒ</t>
    </rPh>
    <rPh sb="4" eb="6">
      <t>デンリョク</t>
    </rPh>
    <rPh sb="6" eb="7">
      <t>リョウ</t>
    </rPh>
    <phoneticPr fontId="27"/>
  </si>
  <si>
    <t>※5：外気温度は、春（4～6月）/秋（10～12月）13.8℃、</t>
    <rPh sb="9" eb="10">
      <t>ハル</t>
    </rPh>
    <rPh sb="14" eb="15">
      <t>ガツ</t>
    </rPh>
    <rPh sb="17" eb="18">
      <t>アキ</t>
    </rPh>
    <rPh sb="24" eb="25">
      <t>ガツ</t>
    </rPh>
    <phoneticPr fontId="27"/>
  </si>
  <si>
    <t>　　　夏（7～9月）25℃、冬（1～3月）4.3℃とすること。</t>
    <phoneticPr fontId="27"/>
  </si>
  <si>
    <t>４．蒸気タービン発電以外の年間発電電力量</t>
    <rPh sb="13" eb="15">
      <t>ネンカン</t>
    </rPh>
    <rPh sb="17" eb="20">
      <t>デンリョクリョウ</t>
    </rPh>
    <phoneticPr fontId="27"/>
  </si>
  <si>
    <t>蒸気タービン発電以外の年間発電電力量（kWｈ/年）</t>
    <rPh sb="0" eb="2">
      <t>ジョウキ</t>
    </rPh>
    <rPh sb="6" eb="8">
      <t>ハツデン</t>
    </rPh>
    <rPh sb="8" eb="10">
      <t>イガイ</t>
    </rPh>
    <rPh sb="11" eb="13">
      <t>ネンカン</t>
    </rPh>
    <rPh sb="13" eb="15">
      <t>ハツデン</t>
    </rPh>
    <rPh sb="15" eb="17">
      <t>デンリョク</t>
    </rPh>
    <rPh sb="17" eb="18">
      <t>リョウ</t>
    </rPh>
    <phoneticPr fontId="27"/>
  </si>
  <si>
    <t>※2：蒸気タービン発電以外の発電は、太陽光発電等の発電電力を見込むこと。</t>
    <rPh sb="3" eb="5">
      <t>ジョウキ</t>
    </rPh>
    <rPh sb="9" eb="11">
      <t>ハツデン</t>
    </rPh>
    <rPh sb="11" eb="13">
      <t>イガイ</t>
    </rPh>
    <rPh sb="14" eb="16">
      <t>ハツデン</t>
    </rPh>
    <rPh sb="18" eb="21">
      <t>タイヨウコウ</t>
    </rPh>
    <rPh sb="21" eb="24">
      <t>ハツデントウ</t>
    </rPh>
    <rPh sb="25" eb="27">
      <t>ハツデン</t>
    </rPh>
    <rPh sb="27" eb="29">
      <t>デンリョク</t>
    </rPh>
    <rPh sb="30" eb="32">
      <t>ミコ</t>
    </rPh>
    <phoneticPr fontId="27"/>
  </si>
  <si>
    <t>※3：太陽光発電の発電電力量は、設備容量1kW当たり1,000kWh/年とすること。</t>
    <rPh sb="3" eb="6">
      <t>タイヨウコウ</t>
    </rPh>
    <rPh sb="6" eb="8">
      <t>ハツデン</t>
    </rPh>
    <rPh sb="9" eb="14">
      <t>ハツデンデンリョクリョウ</t>
    </rPh>
    <rPh sb="16" eb="18">
      <t>セツビ</t>
    </rPh>
    <rPh sb="18" eb="20">
      <t>ヨウリョウ</t>
    </rPh>
    <rPh sb="23" eb="24">
      <t>ア</t>
    </rPh>
    <rPh sb="35" eb="36">
      <t>ネン</t>
    </rPh>
    <phoneticPr fontId="27"/>
  </si>
  <si>
    <t>５．契約電力及び発電効率</t>
    <rPh sb="2" eb="4">
      <t>ケイヤク</t>
    </rPh>
    <rPh sb="4" eb="6">
      <t>デンリョク</t>
    </rPh>
    <rPh sb="6" eb="7">
      <t>オヨ</t>
    </rPh>
    <rPh sb="8" eb="10">
      <t>ハツデン</t>
    </rPh>
    <rPh sb="10" eb="12">
      <t>コウリツ</t>
    </rPh>
    <phoneticPr fontId="27"/>
  </si>
  <si>
    <t>６．電力量（自動計算）</t>
    <rPh sb="2" eb="4">
      <t>デンリョク</t>
    </rPh>
    <rPh sb="4" eb="5">
      <t>リョウ</t>
    </rPh>
    <rPh sb="6" eb="8">
      <t>ジドウ</t>
    </rPh>
    <rPh sb="8" eb="10">
      <t>ケイサン</t>
    </rPh>
    <phoneticPr fontId="27"/>
  </si>
  <si>
    <t>－</t>
    <phoneticPr fontId="27"/>
  </si>
  <si>
    <t>※2：本様式（６．電力量（自動計算））は様式第15号-3-1（別紙3）及び本別紙1の「１．～　４．」の入力によって自動計算されるものである。</t>
    <rPh sb="3" eb="4">
      <t>ホン</t>
    </rPh>
    <rPh sb="4" eb="6">
      <t>ヨウシキ</t>
    </rPh>
    <rPh sb="9" eb="11">
      <t>デンリョク</t>
    </rPh>
    <rPh sb="11" eb="12">
      <t>リョウ</t>
    </rPh>
    <rPh sb="13" eb="15">
      <t>ジドウ</t>
    </rPh>
    <rPh sb="15" eb="17">
      <t>ケイサン</t>
    </rPh>
    <rPh sb="31" eb="33">
      <t>ベッシ</t>
    </rPh>
    <rPh sb="35" eb="36">
      <t>オヨ</t>
    </rPh>
    <rPh sb="37" eb="38">
      <t>ホン</t>
    </rPh>
    <rPh sb="38" eb="40">
      <t>ベッシ</t>
    </rPh>
    <rPh sb="51" eb="53">
      <t>ニュウリョク</t>
    </rPh>
    <rPh sb="57" eb="59">
      <t>ジドウ</t>
    </rPh>
    <rPh sb="59" eb="61">
      <t>ケイサン</t>
    </rPh>
    <phoneticPr fontId="27"/>
  </si>
  <si>
    <t>※4：様式第15号-3-1（別紙2及び別紙3）に提案した日処理量及び年間処理量と整合性を図ること。</t>
    <rPh sb="3" eb="5">
      <t>ヨウシキ</t>
    </rPh>
    <rPh sb="5" eb="6">
      <t>ダイ</t>
    </rPh>
    <rPh sb="8" eb="9">
      <t>ゴウ</t>
    </rPh>
    <rPh sb="14" eb="16">
      <t>ベッシ</t>
    </rPh>
    <rPh sb="17" eb="18">
      <t>オヨ</t>
    </rPh>
    <rPh sb="19" eb="21">
      <t>ベッシ</t>
    </rPh>
    <rPh sb="24" eb="26">
      <t>テイアン</t>
    </rPh>
    <rPh sb="28" eb="29">
      <t>ニチ</t>
    </rPh>
    <rPh sb="29" eb="31">
      <t>ショリ</t>
    </rPh>
    <rPh sb="31" eb="32">
      <t>リョウ</t>
    </rPh>
    <rPh sb="32" eb="33">
      <t>オヨ</t>
    </rPh>
    <rPh sb="34" eb="36">
      <t>ネンカン</t>
    </rPh>
    <rPh sb="36" eb="38">
      <t>ショリ</t>
    </rPh>
    <rPh sb="38" eb="39">
      <t>リョウ</t>
    </rPh>
    <rPh sb="40" eb="43">
      <t>セイゴウセイ</t>
    </rPh>
    <rPh sb="44" eb="45">
      <t>ハカ</t>
    </rPh>
    <phoneticPr fontId="27"/>
  </si>
  <si>
    <t>※2：様式第15号-3-1（別紙2及び別紙3）に示すごみ処理条件が変化した場合の日売電電力量を記入すること。</t>
    <rPh sb="17" eb="18">
      <t>オヨ</t>
    </rPh>
    <rPh sb="19" eb="21">
      <t>ベッシ</t>
    </rPh>
    <rPh sb="24" eb="25">
      <t>シメ</t>
    </rPh>
    <rPh sb="28" eb="30">
      <t>ショリ</t>
    </rPh>
    <rPh sb="30" eb="32">
      <t>ジョウケン</t>
    </rPh>
    <rPh sb="33" eb="35">
      <t>ヘンカ</t>
    </rPh>
    <rPh sb="37" eb="39">
      <t>バアイ</t>
    </rPh>
    <rPh sb="40" eb="41">
      <t>ニチ</t>
    </rPh>
    <phoneticPr fontId="27"/>
  </si>
  <si>
    <t>※3：蒸気タービン発電のみを対象とした日売電電力量を記入すること。</t>
    <rPh sb="14" eb="16">
      <t>タイショウ</t>
    </rPh>
    <rPh sb="26" eb="28">
      <t>キニュウ</t>
    </rPh>
    <phoneticPr fontId="27"/>
  </si>
  <si>
    <t xml:space="preserve">      （蒸気タービン発電以外の発電電力量は見込まないこと。）</t>
    <phoneticPr fontId="27"/>
  </si>
  <si>
    <t>蒸気タービン発電以外の発電量</t>
    <rPh sb="0" eb="2">
      <t>ジョウキ</t>
    </rPh>
    <rPh sb="6" eb="8">
      <t>ハツデン</t>
    </rPh>
    <rPh sb="8" eb="10">
      <t>イガイ</t>
    </rPh>
    <rPh sb="11" eb="14">
      <t>ハツデンリョウ</t>
    </rPh>
    <phoneticPr fontId="27"/>
  </si>
  <si>
    <t>日発電
電力量
（kWｈ/日）</t>
    <rPh sb="0" eb="1">
      <t>ニチ</t>
    </rPh>
    <rPh sb="1" eb="3">
      <t>ハツデン</t>
    </rPh>
    <rPh sb="4" eb="6">
      <t>デンリョク</t>
    </rPh>
    <rPh sb="6" eb="7">
      <t>リョウ</t>
    </rPh>
    <rPh sb="13" eb="14">
      <t>ニチ</t>
    </rPh>
    <phoneticPr fontId="27"/>
  </si>
  <si>
    <t>日売電
電力量
（kWｈ/日）</t>
    <rPh sb="0" eb="1">
      <t>ニチ</t>
    </rPh>
    <rPh sb="1" eb="3">
      <t>バイデン</t>
    </rPh>
    <rPh sb="4" eb="6">
      <t>デンリョク</t>
    </rPh>
    <rPh sb="6" eb="7">
      <t>リョウ</t>
    </rPh>
    <rPh sb="13" eb="14">
      <t>ニチ</t>
    </rPh>
    <phoneticPr fontId="27"/>
  </si>
  <si>
    <t>年間発電
電力量
（kWｈ/年）</t>
    <rPh sb="0" eb="1">
      <t>ネン</t>
    </rPh>
    <rPh sb="1" eb="2">
      <t>カン</t>
    </rPh>
    <rPh sb="2" eb="4">
      <t>ハツデン</t>
    </rPh>
    <rPh sb="5" eb="7">
      <t>デンリョク</t>
    </rPh>
    <rPh sb="7" eb="8">
      <t>リョウ</t>
    </rPh>
    <rPh sb="14" eb="15">
      <t>ネン</t>
    </rPh>
    <phoneticPr fontId="27"/>
  </si>
  <si>
    <t>年間売電
電力量
（kWｈ/年）
［A］</t>
    <rPh sb="0" eb="2">
      <t>ネンカン</t>
    </rPh>
    <rPh sb="2" eb="4">
      <t>バイデン</t>
    </rPh>
    <rPh sb="5" eb="7">
      <t>デンリョク</t>
    </rPh>
    <rPh sb="7" eb="8">
      <t>リョウ</t>
    </rPh>
    <phoneticPr fontId="27"/>
  </si>
  <si>
    <t>年間発電
電力量
（kWｈ/年）
［B］</t>
    <rPh sb="0" eb="2">
      <t>ネンカン</t>
    </rPh>
    <rPh sb="3" eb="5">
      <t>デンリョク</t>
    </rPh>
    <rPh sb="5" eb="6">
      <t>リョウ</t>
    </rPh>
    <rPh sb="12" eb="13">
      <t>ニチ</t>
    </rPh>
    <rPh sb="14" eb="15">
      <t>ネン</t>
    </rPh>
    <phoneticPr fontId="27"/>
  </si>
  <si>
    <t>年間売電電力量
+年間発電電力量
（kWｈ/年）
［A］+［B］</t>
    <rPh sb="0" eb="2">
      <t>ネンカン</t>
    </rPh>
    <rPh sb="2" eb="4">
      <t>バイデン</t>
    </rPh>
    <rPh sb="4" eb="6">
      <t>デンリョク</t>
    </rPh>
    <rPh sb="6" eb="7">
      <t>リョウ</t>
    </rPh>
    <phoneticPr fontId="27"/>
  </si>
  <si>
    <t>●売電電力量のモニタリングは日ごとに実施し、ごみ処理条件が変化した場合には、</t>
    <phoneticPr fontId="27"/>
  </si>
  <si>
    <t>●入札説明書別紙6.3.(2)に示す措置に関して、モニタリングを行う売電電力量は、総売電電力量から</t>
    <rPh sb="1" eb="3">
      <t>ニュウサツ</t>
    </rPh>
    <rPh sb="3" eb="6">
      <t>セツメイショ</t>
    </rPh>
    <rPh sb="6" eb="8">
      <t>ベッシ</t>
    </rPh>
    <rPh sb="16" eb="17">
      <t>シメ</t>
    </rPh>
    <rPh sb="18" eb="20">
      <t>ソチ</t>
    </rPh>
    <rPh sb="21" eb="22">
      <t>カン</t>
    </rPh>
    <rPh sb="32" eb="33">
      <t>オコナ</t>
    </rPh>
    <rPh sb="34" eb="39">
      <t>バイデンデンリョクリョウ</t>
    </rPh>
    <phoneticPr fontId="27"/>
  </si>
  <si>
    <t>　 蒸気タービン発電以外の発電電力量を差し引いたものとする。</t>
    <phoneticPr fontId="27"/>
  </si>
  <si>
    <t>蒸気タービン発電の発電量による数値のみ計上</t>
    <rPh sb="0" eb="2">
      <t>ジョウキ</t>
    </rPh>
    <rPh sb="6" eb="8">
      <t>ハツデン</t>
    </rPh>
    <rPh sb="9" eb="12">
      <t>ハツデンリョウ</t>
    </rPh>
    <rPh sb="15" eb="17">
      <t>スウチ</t>
    </rPh>
    <rPh sb="19" eb="21">
      <t>ケイジョウ</t>
    </rPh>
    <phoneticPr fontId="27"/>
  </si>
  <si>
    <t>※1：運転日数欄の合計（E59のセル）は365日になること。</t>
    <rPh sb="3" eb="5">
      <t>ウンテン</t>
    </rPh>
    <rPh sb="5" eb="7">
      <t>ニッスウ</t>
    </rPh>
    <rPh sb="7" eb="8">
      <t>ラン</t>
    </rPh>
    <rPh sb="9" eb="11">
      <t>ゴウケイ</t>
    </rPh>
    <rPh sb="23" eb="24">
      <t>ニチ</t>
    </rPh>
    <phoneticPr fontId="27"/>
  </si>
  <si>
    <t>３．蒸気タービンの発電電力</t>
    <rPh sb="2" eb="4">
      <t>ジョウキ</t>
    </rPh>
    <rPh sb="9" eb="11">
      <t>ハツデン</t>
    </rPh>
    <rPh sb="11" eb="13">
      <t>デンリョク</t>
    </rPh>
    <phoneticPr fontId="27"/>
  </si>
  <si>
    <t>様式第6号-1</t>
    <rPh sb="0" eb="2">
      <t>ヨウシキ</t>
    </rPh>
    <rPh sb="2" eb="3">
      <t>ダイ</t>
    </rPh>
    <rPh sb="4" eb="5">
      <t>ゴウ</t>
    </rPh>
    <phoneticPr fontId="27"/>
  </si>
  <si>
    <t>暴力団等の排除に関する誓約書</t>
    <phoneticPr fontId="27"/>
  </si>
  <si>
    <t>1時間平均値が数値を超過した場合、本施設の監視を強化し改善対策を開始する。</t>
    <rPh sb="7" eb="8">
      <t>スウ</t>
    </rPh>
    <phoneticPr fontId="27"/>
  </si>
  <si>
    <t>瞬間値のﾋﾟｰｸを極力発生させないように留意する｡
1時間平均値が数値を超過した場合、本施設の監視を強化し改善策の検討を開始する。</t>
    <rPh sb="33" eb="34">
      <t>スウ</t>
    </rPh>
    <phoneticPr fontId="27"/>
  </si>
  <si>
    <t>連続測定値が数値を超過した場合、本施設の監視を強化し改善対策を開始する。</t>
    <rPh sb="6" eb="7">
      <t>スウ</t>
    </rPh>
    <phoneticPr fontId="27"/>
  </si>
  <si>
    <t>工事計画、事業の実施体制及び管理計画等　　※表紙</t>
    <rPh sb="0" eb="4">
      <t>コウジケイカク</t>
    </rPh>
    <rPh sb="5" eb="7">
      <t>ジギョウ</t>
    </rPh>
    <rPh sb="8" eb="10">
      <t>ジッシ</t>
    </rPh>
    <rPh sb="10" eb="12">
      <t>タイセイ</t>
    </rPh>
    <rPh sb="12" eb="13">
      <t>オヨ</t>
    </rPh>
    <rPh sb="14" eb="16">
      <t>カンリ</t>
    </rPh>
    <rPh sb="16" eb="18">
      <t>ケイカク</t>
    </rPh>
    <rPh sb="18" eb="19">
      <t>トウ</t>
    </rPh>
    <phoneticPr fontId="27"/>
  </si>
  <si>
    <t>※6 消費税及び地方消費税は、含めない金額を記載すること。なお、物価上昇分は、考慮しないこと。</t>
    <phoneticPr fontId="27"/>
  </si>
  <si>
    <t>※7 様式第14号（別紙2及び別紙3）、様式第15号-6-4（別紙1及び別紙2）との整合に留意すること。</t>
    <rPh sb="34" eb="35">
      <t>オヨ</t>
    </rPh>
    <rPh sb="36" eb="38">
      <t>ベッシ</t>
    </rPh>
    <phoneticPr fontId="27"/>
  </si>
  <si>
    <t>※8 必要に応じ枠、ページ数を増やして記入すること。</t>
    <rPh sb="8" eb="9">
      <t>ワク</t>
    </rPh>
    <rPh sb="13" eb="14">
      <t>スウ</t>
    </rPh>
    <phoneticPr fontId="27"/>
  </si>
  <si>
    <t>E-IRR</t>
    <phoneticPr fontId="27"/>
  </si>
  <si>
    <t>様式第14号（別紙2及び別紙3）、様式第15号-6-4（別紙1及び別紙4）との整合に留意すること。</t>
    <rPh sb="28" eb="30">
      <t>ベッシ</t>
    </rPh>
    <rPh sb="31" eb="32">
      <t>オヨ</t>
    </rPh>
    <rPh sb="33" eb="35">
      <t>ベッシ</t>
    </rPh>
    <rPh sb="39" eb="41">
      <t>セイゴウ</t>
    </rPh>
    <rPh sb="42" eb="44">
      <t>リュウイ</t>
    </rPh>
    <phoneticPr fontId="27"/>
  </si>
  <si>
    <t>精算年度</t>
    <rPh sb="0" eb="2">
      <t>セイサン</t>
    </rPh>
    <rPh sb="2" eb="4">
      <t>ネンド</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</si>
</sst>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6" formatCode="&quot;¥&quot;#,##0;[Red]&quot;¥&quot;\-#,##0"/>
    <numFmt numFmtId="176" formatCode="&quot;¥&quot;#,##0_);[Red]\(&quot;¥&quot;#,##0\)"/>
    <numFmt numFmtId="177" formatCode="_(* #,##0_);_(* \(#,##0\);_(* &quot;-&quot;_);_(@_)"/>
    <numFmt numFmtId="178" formatCode="_(* #,##0.00_);_(* \(#,##0.00\);_(* &quot;-&quot;??_);_(@_)"/>
    <numFmt numFmtId="179" formatCode="#,##0_ "/>
    <numFmt numFmtId="180" formatCode="0.0%"/>
    <numFmt numFmtId="181" formatCode="#,##0_ ;[Red]\-#,##0\ "/>
    <numFmt numFmtId="182" formatCode="#,##0_);[Red]\(#,##0\)"/>
    <numFmt numFmtId="183" formatCode="0_ "/>
    <numFmt numFmtId="184" formatCode="&quot;$&quot;#,##0_);[Red]\(&quot;$&quot;#,##0\)"/>
    <numFmt numFmtId="185" formatCode="&quot;$&quot;#,##0.00_);[Red]\(&quot;$&quot;#,##0.00\)"/>
    <numFmt numFmtId="186" formatCode="#,##0.0_);[Red]\(#,##0.0\)"/>
    <numFmt numFmtId="187" formatCode="&quot;φ&quot;0.0"/>
    <numFmt numFmtId="188" formatCode="_(&quot;$&quot;* #,##0_);_(&quot;$&quot;* \(#,##0\);_(&quot;$&quot;* &quot;-&quot;_);_(@_)"/>
    <numFmt numFmtId="189" formatCode="&quot;,L&quot;0"/>
    <numFmt numFmtId="190" formatCode="0.0&quot;t&quot;"/>
    <numFmt numFmtId="191" formatCode="#,##0&quot; $&quot;;[Red]\-#,##0&quot; $&quot;"/>
    <numFmt numFmtId="192" formatCode="hh:mm\ \T\K"/>
    <numFmt numFmtId="193" formatCode="#,##0.0;[Red]\-#,##0.0"/>
    <numFmt numFmtId="194" formatCode="0.0"/>
    <numFmt numFmtId="195" formatCode="&quot;H&quot;#,##0"/>
    <numFmt numFmtId="196" formatCode="#,##0.00000;[Red]\-#,##0.00000"/>
    <numFmt numFmtId="197" formatCode="#,##0.000;[Red]\-#,##0.000"/>
  </numFmts>
  <fonts count="104">
    <font>
      <sz val="11"/>
      <name val="ＭＳ Ｐゴシック"/>
      <family val="3"/>
      <charset val="128"/>
    </font>
    <font>
      <sz val="10"/>
      <color theme="1"/>
      <name val="ＭＳ Ｐゴシック"/>
      <family val="2"/>
      <charset val="128"/>
    </font>
    <font>
      <sz val="11"/>
      <color indexed="8"/>
      <name val="ＭＳ Ｐゴシック"/>
      <family val="3"/>
      <charset val="128"/>
    </font>
    <font>
      <sz val="11"/>
      <color indexed="9"/>
      <name val="ＭＳ Ｐゴシック"/>
      <family val="3"/>
      <charset val="128"/>
    </font>
    <font>
      <sz val="10.5"/>
      <name val="明朝"/>
      <family val="1"/>
      <charset val="128"/>
    </font>
    <font>
      <sz val="10"/>
      <name val="MS Sans Serif"/>
      <family val="2"/>
    </font>
    <font>
      <b/>
      <sz val="12"/>
      <name val="Arial"/>
      <family val="2"/>
    </font>
    <font>
      <sz val="10"/>
      <name val="Arial"/>
      <family val="2"/>
    </font>
    <font>
      <sz val="14"/>
      <name val="System"/>
      <family val="2"/>
    </font>
    <font>
      <b/>
      <sz val="11"/>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8"/>
      <name val="ＭＳ 明朝"/>
      <family val="1"/>
      <charset val="128"/>
    </font>
    <font>
      <b/>
      <sz val="14"/>
      <name val="ＭＳ 明朝"/>
      <family val="1"/>
      <charset val="128"/>
    </font>
    <font>
      <b/>
      <sz val="11"/>
      <name val="ＭＳ 明朝"/>
      <family val="1"/>
      <charset val="128"/>
    </font>
    <font>
      <sz val="10"/>
      <name val="ＭＳ 明朝"/>
      <family val="1"/>
      <charset val="128"/>
    </font>
    <font>
      <sz val="9"/>
      <name val="ＭＳ 明朝"/>
      <family val="1"/>
      <charset val="128"/>
    </font>
    <font>
      <sz val="12"/>
      <name val="ＭＳ Ｐゴシック"/>
      <family val="3"/>
      <charset val="128"/>
    </font>
    <font>
      <sz val="11"/>
      <name val="Century"/>
      <family val="1"/>
    </font>
    <font>
      <b/>
      <sz val="14"/>
      <name val="ＭＳ ゴシック"/>
      <family val="3"/>
      <charset val="128"/>
    </font>
    <font>
      <b/>
      <sz val="11"/>
      <name val="ＭＳ ゴシック"/>
      <family val="3"/>
      <charset val="128"/>
    </font>
    <font>
      <sz val="14"/>
      <name val="ＭＳ 明朝"/>
      <family val="1"/>
      <charset val="128"/>
    </font>
    <font>
      <sz val="9"/>
      <name val="ＭＳ Ｐ明朝"/>
      <family val="1"/>
      <charset val="128"/>
    </font>
    <font>
      <sz val="10"/>
      <name val="ＭＳ ゴシック"/>
      <family val="3"/>
      <charset val="128"/>
    </font>
    <font>
      <b/>
      <sz val="11"/>
      <name val="ＭＳ Ｐゴシック"/>
      <family val="3"/>
      <charset val="128"/>
    </font>
    <font>
      <sz val="10"/>
      <name val="ＭＳ Ｐゴシック"/>
      <family val="3"/>
      <charset val="128"/>
    </font>
    <font>
      <sz val="10"/>
      <name val="ＭＳ Ｐ明朝"/>
      <family val="1"/>
      <charset val="128"/>
    </font>
    <font>
      <b/>
      <sz val="10"/>
      <name val="ＭＳ Ｐゴシック"/>
      <family val="3"/>
      <charset val="128"/>
    </font>
    <font>
      <sz val="9"/>
      <name val="ＭＳ ゴシック"/>
      <family val="3"/>
      <charset val="128"/>
    </font>
    <font>
      <sz val="9"/>
      <name val="ＭＳ Ｐゴシック"/>
      <family val="3"/>
      <charset val="128"/>
    </font>
    <font>
      <sz val="14"/>
      <name val="ＭＳ ゴシック"/>
      <family val="3"/>
      <charset val="128"/>
    </font>
    <font>
      <sz val="11"/>
      <name val="ＭＳ ゴシック"/>
      <family val="3"/>
      <charset val="128"/>
    </font>
    <font>
      <sz val="12"/>
      <name val="ＭＳ Ｐ明朝"/>
      <family val="1"/>
      <charset val="128"/>
    </font>
    <font>
      <sz val="12"/>
      <name val="ＭＳ ゴシック"/>
      <family val="3"/>
      <charset val="128"/>
    </font>
    <font>
      <sz val="22"/>
      <name val="ＭＳ ゴシック"/>
      <family val="3"/>
      <charset val="128"/>
    </font>
    <font>
      <i/>
      <sz val="10"/>
      <name val="ＭＳ Ｐゴシック"/>
      <family val="3"/>
      <charset val="128"/>
    </font>
    <font>
      <sz val="6"/>
      <name val="ＭＳ 明朝"/>
      <family val="1"/>
      <charset val="128"/>
    </font>
    <font>
      <sz val="16"/>
      <name val="ＭＳ ゴシック"/>
      <family val="3"/>
      <charset val="128"/>
    </font>
    <font>
      <sz val="20"/>
      <name val="ＭＳ ゴシック"/>
      <family val="3"/>
      <charset val="128"/>
    </font>
    <font>
      <sz val="11"/>
      <name val="ＭＳ Ｐゴシック"/>
      <family val="3"/>
      <charset val="128"/>
    </font>
    <font>
      <sz val="10"/>
      <color indexed="8"/>
      <name val="ＭＳ Ｐゴシック"/>
      <family val="3"/>
      <charset val="128"/>
    </font>
    <font>
      <sz val="10"/>
      <name val="ＭＳ Ｐゴシック"/>
      <family val="3"/>
      <charset val="128"/>
    </font>
    <font>
      <b/>
      <sz val="12"/>
      <name val="ＭＳ 明朝"/>
      <family val="1"/>
      <charset val="128"/>
    </font>
    <font>
      <sz val="9"/>
      <name val="Times New Roman"/>
      <family val="1"/>
    </font>
    <font>
      <sz val="8"/>
      <name val="Arial"/>
      <family val="2"/>
    </font>
    <font>
      <sz val="8"/>
      <color indexed="16"/>
      <name val="Century Schoolbook"/>
      <family val="1"/>
    </font>
    <font>
      <b/>
      <i/>
      <sz val="10"/>
      <name val="Times New Roman"/>
      <family val="1"/>
    </font>
    <font>
      <b/>
      <sz val="9"/>
      <name val="Times New Roman"/>
      <family val="1"/>
    </font>
    <font>
      <u/>
      <sz val="10"/>
      <name val="ＭＳ Ｐ明朝"/>
      <family val="1"/>
      <charset val="128"/>
    </font>
    <font>
      <u/>
      <sz val="12"/>
      <name val="ＭＳ 明朝"/>
      <family val="1"/>
      <charset val="128"/>
    </font>
    <font>
      <sz val="14"/>
      <color indexed="8"/>
      <name val="ＭＳ Ｐゴシック"/>
      <family val="3"/>
      <charset val="128"/>
    </font>
    <font>
      <sz val="10"/>
      <color indexed="8"/>
      <name val="ＭＳ Ｐゴシック"/>
      <family val="3"/>
      <charset val="128"/>
    </font>
    <font>
      <sz val="11"/>
      <color theme="1"/>
      <name val="ＭＳ Ｐゴシック"/>
      <family val="3"/>
      <charset val="128"/>
      <scheme val="minor"/>
    </font>
    <font>
      <sz val="11"/>
      <color theme="1"/>
      <name val="ＭＳ Ｐゴシック"/>
      <family val="2"/>
      <scheme val="minor"/>
    </font>
    <font>
      <b/>
      <sz val="10"/>
      <name val="ＭＳ 明朝"/>
      <family val="1"/>
      <charset val="128"/>
    </font>
    <font>
      <i/>
      <sz val="10"/>
      <name val="ＭＳ 明朝"/>
      <family val="1"/>
      <charset val="128"/>
    </font>
    <font>
      <b/>
      <sz val="9"/>
      <name val="ＭＳ 明朝"/>
      <family val="1"/>
      <charset val="128"/>
    </font>
    <font>
      <sz val="10.5"/>
      <name val="ＭＳ 明朝"/>
      <family val="1"/>
      <charset val="128"/>
    </font>
    <font>
      <sz val="10"/>
      <color theme="1"/>
      <name val="ＭＳ Ｐゴシック"/>
      <family val="2"/>
      <charset val="128"/>
      <scheme val="minor"/>
    </font>
    <font>
      <sz val="10"/>
      <color theme="1"/>
      <name val="ＭＳ Ｐゴシック"/>
      <family val="3"/>
      <charset val="128"/>
    </font>
    <font>
      <b/>
      <sz val="10"/>
      <color rgb="FFFF0000"/>
      <name val="ＭＳ 明朝"/>
      <family val="1"/>
      <charset val="128"/>
    </font>
    <font>
      <sz val="6"/>
      <name val="ＭＳ Ｐゴシック"/>
      <family val="2"/>
      <charset val="128"/>
    </font>
    <font>
      <u/>
      <sz val="9"/>
      <color indexed="12"/>
      <name val="ＭＳ Ｐゴシック"/>
      <family val="3"/>
      <charset val="128"/>
    </font>
    <font>
      <sz val="9"/>
      <color theme="1"/>
      <name val="ＭＳ 明朝"/>
      <family val="1"/>
      <charset val="128"/>
    </font>
    <font>
      <sz val="10.5"/>
      <color rgb="FFFF0000"/>
      <name val="ＭＳ 明朝"/>
      <family val="1"/>
      <charset val="128"/>
    </font>
    <font>
      <sz val="10"/>
      <name val="Times New Roman"/>
      <family val="1"/>
    </font>
    <font>
      <sz val="11"/>
      <color theme="1"/>
      <name val="ＭＳ Ｐゴシック"/>
      <family val="2"/>
      <charset val="128"/>
    </font>
    <font>
      <sz val="11"/>
      <color theme="1"/>
      <name val="ＭＳ ゴシック"/>
      <family val="3"/>
      <charset val="128"/>
    </font>
    <font>
      <sz val="14"/>
      <name val="ＭＳ Ｐゴシック"/>
      <family val="3"/>
      <charset val="128"/>
    </font>
    <font>
      <sz val="11"/>
      <color theme="1"/>
      <name val="ＭＳ Ｐゴシック"/>
      <family val="3"/>
      <charset val="128"/>
    </font>
    <font>
      <sz val="11"/>
      <name val="ＭＳ Ｐゴシック"/>
      <family val="2"/>
      <charset val="128"/>
    </font>
    <font>
      <sz val="20"/>
      <name val="ＭＳ Ｐゴシック"/>
      <family val="3"/>
      <charset val="128"/>
    </font>
    <font>
      <sz val="16"/>
      <name val="ＭＳ Ｐゴシック"/>
      <family val="3"/>
      <charset val="128"/>
    </font>
    <font>
      <sz val="8"/>
      <name val="ＭＳ Ｐゴシック"/>
      <family val="3"/>
      <charset val="128"/>
    </font>
    <font>
      <sz val="26"/>
      <name val="ＭＳ Ｐゴシック"/>
      <family val="3"/>
      <charset val="128"/>
    </font>
    <font>
      <sz val="24"/>
      <name val="ＭＳ Ｐゴシック"/>
      <family val="3"/>
      <charset val="128"/>
    </font>
    <font>
      <sz val="11"/>
      <color rgb="FFFF0000"/>
      <name val="ＭＳ Ｐゴシック"/>
      <family val="3"/>
      <charset val="128"/>
    </font>
    <font>
      <sz val="5"/>
      <name val="ＭＳ Ｐゴシック"/>
      <family val="3"/>
      <charset val="128"/>
    </font>
    <font>
      <sz val="7"/>
      <name val="ＭＳ Ｐゴシック"/>
      <family val="3"/>
      <charset val="128"/>
    </font>
    <font>
      <sz val="18"/>
      <name val="ＭＳ ゴシック"/>
      <family val="3"/>
      <charset val="128"/>
    </font>
    <font>
      <b/>
      <sz val="9"/>
      <color indexed="81"/>
      <name val="MS P ゴシック"/>
      <family val="3"/>
      <charset val="128"/>
    </font>
    <font>
      <sz val="6"/>
      <name val="ＭＳ Ｐゴシック"/>
      <family val="3"/>
      <charset val="128"/>
      <scheme val="minor"/>
    </font>
    <font>
      <sz val="10.5"/>
      <name val="ＭＳ Ｐゴシック"/>
      <family val="3"/>
      <charset val="128"/>
    </font>
    <font>
      <vertAlign val="subscript"/>
      <sz val="11"/>
      <name val="ＭＳ Ｐゴシック"/>
      <family val="3"/>
      <charset val="128"/>
    </font>
    <font>
      <vertAlign val="superscript"/>
      <sz val="10.5"/>
      <name val="ＭＳ Ｐゴシック"/>
      <family val="3"/>
      <charset val="128"/>
    </font>
    <font>
      <sz val="11"/>
      <color rgb="FFFF0000"/>
      <name val="ＭＳ 明朝"/>
      <family val="1"/>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2"/>
        <bgColor indexed="64"/>
      </patternFill>
    </fill>
    <fill>
      <patternFill patternType="solid">
        <fgColor indexed="55"/>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indexed="22"/>
      </patternFill>
    </fill>
    <fill>
      <patternFill patternType="solid">
        <fgColor indexed="15"/>
        <bgColor indexed="64"/>
      </patternFill>
    </fill>
    <fill>
      <patternFill patternType="solid">
        <fgColor indexed="9"/>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D9D9D9"/>
        <bgColor indexed="64"/>
      </patternFill>
    </fill>
  </fills>
  <borders count="29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double">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style="medium">
        <color indexed="64"/>
      </left>
      <right style="medium">
        <color indexed="64"/>
      </right>
      <top/>
      <bottom style="dashed">
        <color indexed="64"/>
      </bottom>
      <diagonal/>
    </border>
    <border>
      <left/>
      <right/>
      <top/>
      <bottom style="thin">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medium">
        <color indexed="64"/>
      </right>
      <top/>
      <bottom style="hair">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thin">
        <color indexed="64"/>
      </left>
      <right style="thin">
        <color indexed="64"/>
      </right>
      <top/>
      <bottom style="hair">
        <color indexed="64"/>
      </bottom>
      <diagonal/>
    </border>
    <border>
      <left/>
      <right style="thin">
        <color indexed="64"/>
      </right>
      <top style="dashed">
        <color indexed="64"/>
      </top>
      <bottom style="dashed">
        <color indexed="64"/>
      </bottom>
      <diagonal/>
    </border>
    <border>
      <left/>
      <right style="thin">
        <color indexed="64"/>
      </right>
      <top/>
      <bottom style="hair">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top style="thin">
        <color indexed="64"/>
      </top>
      <bottom style="dashed">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dashed">
        <color indexed="64"/>
      </top>
      <bottom style="dashed">
        <color indexed="64"/>
      </bottom>
      <diagonal/>
    </border>
    <border>
      <left/>
      <right/>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dashed">
        <color indexed="64"/>
      </bottom>
      <diagonal/>
    </border>
    <border>
      <left/>
      <right/>
      <top/>
      <bottom style="dashed">
        <color indexed="64"/>
      </bottom>
      <diagonal/>
    </border>
    <border>
      <left style="medium">
        <color indexed="64"/>
      </left>
      <right style="medium">
        <color indexed="64"/>
      </right>
      <top style="medium">
        <color indexed="64"/>
      </top>
      <bottom style="dashed">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right style="thin">
        <color indexed="64"/>
      </right>
      <top style="thin">
        <color indexed="64"/>
      </top>
      <bottom/>
      <diagonal/>
    </border>
    <border>
      <left/>
      <right/>
      <top style="medium">
        <color indexed="64"/>
      </top>
      <bottom style="dashed">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dashed">
        <color indexed="64"/>
      </bottom>
      <diagonal/>
    </border>
    <border>
      <left style="medium">
        <color indexed="64"/>
      </left>
      <right/>
      <top/>
      <bottom style="hair">
        <color indexed="64"/>
      </bottom>
      <diagonal/>
    </border>
    <border>
      <left style="medium">
        <color indexed="64"/>
      </left>
      <right/>
      <top style="medium">
        <color indexed="64"/>
      </top>
      <bottom style="dashed">
        <color indexed="64"/>
      </bottom>
      <diagonal/>
    </border>
    <border>
      <left style="thin">
        <color indexed="64"/>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dashed">
        <color indexed="64"/>
      </bottom>
      <diagonal/>
    </border>
    <border>
      <left/>
      <right style="medium">
        <color indexed="64"/>
      </right>
      <top/>
      <bottom style="dashed">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dotted">
        <color indexed="64"/>
      </top>
      <bottom style="thin">
        <color indexed="64"/>
      </bottom>
      <diagonal/>
    </border>
    <border>
      <left style="thin">
        <color indexed="64"/>
      </left>
      <right/>
      <top style="medium">
        <color indexed="64"/>
      </top>
      <bottom style="dotted">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dotted">
        <color indexed="64"/>
      </top>
      <bottom style="thin">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bottom style="medium">
        <color indexed="64"/>
      </bottom>
      <diagonal/>
    </border>
    <border>
      <left/>
      <right/>
      <top style="dashed">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medium">
        <color indexed="64"/>
      </right>
      <top style="thin">
        <color indexed="64"/>
      </top>
      <bottom style="dashed">
        <color indexed="64"/>
      </bottom>
      <diagonal/>
    </border>
    <border>
      <left style="medium">
        <color indexed="64"/>
      </left>
      <right style="thin">
        <color indexed="64"/>
      </right>
      <top style="medium">
        <color indexed="64"/>
      </top>
      <bottom/>
      <diagonal/>
    </border>
    <border>
      <left style="thin">
        <color indexed="64"/>
      </left>
      <right/>
      <top style="dotted">
        <color indexed="64"/>
      </top>
      <bottom/>
      <diagonal/>
    </border>
    <border>
      <left/>
      <right/>
      <top style="dotted">
        <color indexed="64"/>
      </top>
      <bottom/>
      <diagonal/>
    </border>
    <border>
      <left style="medium">
        <color indexed="64"/>
      </left>
      <right/>
      <top style="dotted">
        <color indexed="64"/>
      </top>
      <bottom/>
      <diagonal/>
    </border>
    <border>
      <left style="thin">
        <color indexed="64"/>
      </left>
      <right style="thin">
        <color indexed="64"/>
      </right>
      <top style="dotted">
        <color indexed="64"/>
      </top>
      <bottom/>
      <diagonal/>
    </border>
    <border>
      <left style="medium">
        <color indexed="64"/>
      </left>
      <right style="medium">
        <color indexed="64"/>
      </right>
      <top style="dotted">
        <color indexed="64"/>
      </top>
      <bottom/>
      <diagonal/>
    </border>
    <border>
      <left/>
      <right style="thin">
        <color indexed="64"/>
      </right>
      <top style="dotted">
        <color indexed="64"/>
      </top>
      <bottom style="thin">
        <color indexed="64"/>
      </bottom>
      <diagonal/>
    </border>
    <border>
      <left style="thin">
        <color indexed="64"/>
      </left>
      <right style="thin">
        <color auto="1"/>
      </right>
      <top style="thin">
        <color indexed="64"/>
      </top>
      <bottom/>
      <diagonal/>
    </border>
    <border>
      <left style="thin">
        <color auto="1"/>
      </left>
      <right style="thin">
        <color indexed="64"/>
      </right>
      <top style="thin">
        <color indexed="64"/>
      </top>
      <bottom/>
      <diagonal/>
    </border>
    <border>
      <left style="thin">
        <color indexed="64"/>
      </left>
      <right style="thin">
        <color auto="1"/>
      </right>
      <top/>
      <bottom style="thin">
        <color indexed="64"/>
      </bottom>
      <diagonal/>
    </border>
    <border>
      <left style="thin">
        <color auto="1"/>
      </left>
      <right style="thin">
        <color indexed="64"/>
      </right>
      <top/>
      <bottom style="thin">
        <color indexed="64"/>
      </bottom>
      <diagonal/>
    </border>
    <border>
      <left style="thin">
        <color indexed="64"/>
      </left>
      <right style="thin">
        <color auto="1"/>
      </right>
      <top style="thin">
        <color indexed="64"/>
      </top>
      <bottom style="hair">
        <color indexed="64"/>
      </bottom>
      <diagonal/>
    </border>
    <border>
      <left style="thin">
        <color auto="1"/>
      </left>
      <right style="thin">
        <color indexed="64"/>
      </right>
      <top style="thin">
        <color indexed="64"/>
      </top>
      <bottom style="hair">
        <color indexed="64"/>
      </bottom>
      <diagonal/>
    </border>
    <border>
      <left style="thin">
        <color indexed="64"/>
      </left>
      <right style="thin">
        <color auto="1"/>
      </right>
      <top style="hair">
        <color indexed="64"/>
      </top>
      <bottom style="hair">
        <color indexed="64"/>
      </bottom>
      <diagonal/>
    </border>
    <border>
      <left style="thin">
        <color auto="1"/>
      </left>
      <right style="thin">
        <color indexed="64"/>
      </right>
      <top style="hair">
        <color indexed="64"/>
      </top>
      <bottom style="hair">
        <color indexed="64"/>
      </bottom>
      <diagonal/>
    </border>
    <border>
      <left style="thin">
        <color indexed="64"/>
      </left>
      <right style="thin">
        <color auto="1"/>
      </right>
      <top style="thin">
        <color indexed="64"/>
      </top>
      <bottom style="thin">
        <color indexed="64"/>
      </bottom>
      <diagonal/>
    </border>
    <border>
      <left style="thin">
        <color auto="1"/>
      </left>
      <right style="thin">
        <color indexed="64"/>
      </right>
      <top style="thin">
        <color indexed="64"/>
      </top>
      <bottom style="thin">
        <color indexed="64"/>
      </bottom>
      <diagonal/>
    </border>
    <border>
      <left style="thin">
        <color indexed="64"/>
      </left>
      <right style="thin">
        <color auto="1"/>
      </right>
      <top style="hair">
        <color indexed="64"/>
      </top>
      <bottom style="thin">
        <color indexed="64"/>
      </bottom>
      <diagonal/>
    </border>
    <border>
      <left style="thin">
        <color auto="1"/>
      </left>
      <right style="thin">
        <color indexed="64"/>
      </right>
      <top style="hair">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double">
        <color indexed="64"/>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style="hair">
        <color indexed="64"/>
      </top>
      <bottom style="thin">
        <color indexed="64"/>
      </bottom>
      <diagonal/>
    </border>
    <border>
      <left style="thin">
        <color indexed="64"/>
      </left>
      <right style="double">
        <color indexed="64"/>
      </right>
      <top/>
      <bottom style="hair">
        <color indexed="64"/>
      </bottom>
      <diagonal/>
    </border>
    <border>
      <left style="hair">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top style="hair">
        <color indexed="64"/>
      </top>
      <bottom/>
      <diagonal/>
    </border>
    <border>
      <left style="medium">
        <color indexed="64"/>
      </left>
      <right style="thin">
        <color indexed="64"/>
      </right>
      <top style="thin">
        <color indexed="64"/>
      </top>
      <bottom/>
      <diagonal/>
    </border>
    <border>
      <left style="thin">
        <color indexed="64"/>
      </left>
      <right style="double">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medium">
        <color indexed="64"/>
      </top>
      <bottom/>
      <diagonal/>
    </border>
    <border>
      <left style="hair">
        <color indexed="64"/>
      </left>
      <right/>
      <top/>
      <bottom style="double">
        <color indexed="64"/>
      </bottom>
      <diagonal/>
    </border>
    <border>
      <left style="thin">
        <color indexed="64"/>
      </left>
      <right style="hair">
        <color indexed="64"/>
      </right>
      <top/>
      <bottom style="double">
        <color indexed="64"/>
      </bottom>
      <diagonal/>
    </border>
    <border>
      <left style="thin">
        <color indexed="64"/>
      </left>
      <right style="double">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diagonalDown="1">
      <left style="double">
        <color indexed="64"/>
      </left>
      <right style="hair">
        <color indexed="64"/>
      </right>
      <top/>
      <bottom style="medium">
        <color indexed="64"/>
      </bottom>
      <diagonal style="thin">
        <color indexed="64"/>
      </diagonal>
    </border>
    <border diagonalDown="1">
      <left style="hair">
        <color indexed="64"/>
      </left>
      <right style="hair">
        <color indexed="64"/>
      </right>
      <top/>
      <bottom style="medium">
        <color indexed="64"/>
      </bottom>
      <diagonal style="thin">
        <color indexed="64"/>
      </diagonal>
    </border>
    <border>
      <left style="hair">
        <color indexed="64"/>
      </left>
      <right/>
      <top/>
      <bottom style="medium">
        <color indexed="64"/>
      </bottom>
      <diagonal/>
    </border>
    <border diagonalDown="1">
      <left style="hair">
        <color indexed="64"/>
      </left>
      <right/>
      <top/>
      <bottom style="medium">
        <color indexed="64"/>
      </bottom>
      <diagonal style="thin">
        <color indexed="64"/>
      </diagonal>
    </border>
    <border>
      <left style="thin">
        <color indexed="64"/>
      </left>
      <right style="medium">
        <color indexed="64"/>
      </right>
      <top/>
      <bottom style="double">
        <color indexed="64"/>
      </bottom>
      <diagonal/>
    </border>
    <border>
      <left style="thin">
        <color indexed="64"/>
      </left>
      <right style="hair">
        <color indexed="64"/>
      </right>
      <top/>
      <bottom style="medium">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double">
        <color indexed="64"/>
      </top>
      <bottom/>
      <diagonal/>
    </border>
    <border>
      <left style="thin">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right style="hair">
        <color indexed="64"/>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bottom style="hair">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dashed">
        <color indexed="64"/>
      </top>
      <bottom/>
      <diagonal/>
    </border>
    <border>
      <left/>
      <right/>
      <top style="dashed">
        <color indexed="64"/>
      </top>
      <bottom/>
      <diagonal/>
    </border>
    <border>
      <left style="thin">
        <color indexed="64"/>
      </left>
      <right style="medium">
        <color indexed="64"/>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top/>
      <bottom style="medium">
        <color auto="1"/>
      </bottom>
      <diagonal/>
    </border>
    <border>
      <left/>
      <right style="medium">
        <color auto="1"/>
      </right>
      <top/>
      <bottom style="medium">
        <color auto="1"/>
      </bottom>
      <diagonal/>
    </border>
    <border diagonalUp="1">
      <left style="medium">
        <color indexed="64"/>
      </left>
      <right style="medium">
        <color indexed="64"/>
      </right>
      <top style="medium">
        <color indexed="64"/>
      </top>
      <bottom style="thin">
        <color indexed="64"/>
      </bottom>
      <diagonal style="thin">
        <color indexed="64"/>
      </diagonal>
    </border>
  </borders>
  <cellStyleXfs count="122">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180" fontId="4" fillId="0" borderId="0" applyFill="0" applyBorder="0" applyAlignment="0"/>
    <xf numFmtId="38" fontId="5" fillId="0" borderId="0" applyFont="0" applyFill="0" applyBorder="0" applyAlignment="0" applyProtection="0"/>
    <xf numFmtId="40" fontId="5" fillId="0" borderId="0" applyFont="0" applyFill="0" applyBorder="0" applyAlignment="0" applyProtection="0"/>
    <xf numFmtId="184" fontId="5" fillId="0" borderId="0" applyFont="0" applyFill="0" applyBorder="0" applyAlignment="0" applyProtection="0"/>
    <xf numFmtId="185" fontId="5" fillId="0" borderId="0" applyFont="0" applyFill="0" applyBorder="0" applyAlignment="0" applyProtection="0"/>
    <xf numFmtId="0" fontId="61" fillId="0" borderId="0">
      <alignment horizontal="left"/>
    </xf>
    <xf numFmtId="38" fontId="62" fillId="16" borderId="0" applyNumberFormat="0" applyBorder="0" applyAlignment="0" applyProtection="0"/>
    <xf numFmtId="0" fontId="6" fillId="0" borderId="1" applyNumberFormat="0" applyAlignment="0" applyProtection="0">
      <alignment horizontal="left" vertical="center"/>
    </xf>
    <xf numFmtId="0" fontId="6" fillId="0" borderId="2">
      <alignment horizontal="left" vertical="center"/>
    </xf>
    <xf numFmtId="10" fontId="62" fillId="17" borderId="3" applyNumberFormat="0" applyBorder="0" applyAlignment="0" applyProtection="0"/>
    <xf numFmtId="191" fontId="43" fillId="0" borderId="0"/>
    <xf numFmtId="0" fontId="7" fillId="0" borderId="0"/>
    <xf numFmtId="10" fontId="7" fillId="0" borderId="0" applyFont="0" applyFill="0" applyBorder="0" applyAlignment="0" applyProtection="0"/>
    <xf numFmtId="4" fontId="61" fillId="0" borderId="0">
      <alignment horizontal="right"/>
    </xf>
    <xf numFmtId="4" fontId="63" fillId="0" borderId="0">
      <alignment horizontal="right"/>
    </xf>
    <xf numFmtId="0" fontId="8" fillId="0" borderId="0"/>
    <xf numFmtId="0" fontId="64" fillId="0" borderId="0">
      <alignment horizontal="left"/>
    </xf>
    <xf numFmtId="0" fontId="9" fillId="0" borderId="0"/>
    <xf numFmtId="0" fontId="65" fillId="0" borderId="0">
      <alignment horizont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21" borderId="0" applyNumberFormat="0" applyBorder="0" applyAlignment="0" applyProtection="0">
      <alignment vertical="center"/>
    </xf>
    <xf numFmtId="0" fontId="49" fillId="22" borderId="4" applyBorder="0" applyAlignment="0">
      <protection locked="0"/>
    </xf>
    <xf numFmtId="176" fontId="13" fillId="0" borderId="0" applyFont="0" applyFill="0" applyBorder="0" applyAlignment="0" applyProtection="0"/>
    <xf numFmtId="188" fontId="7" fillId="0" borderId="0" applyFont="0" applyFill="0" applyBorder="0" applyAlignment="0" applyProtection="0"/>
    <xf numFmtId="187" fontId="43" fillId="0" borderId="0" applyFont="0" applyFill="0" applyBorder="0" applyAlignment="0" applyProtection="0"/>
    <xf numFmtId="188" fontId="7" fillId="0" borderId="0" applyFont="0" applyFill="0" applyBorder="0" applyAlignment="0" applyProtection="0"/>
    <xf numFmtId="187" fontId="43" fillId="0" borderId="0" applyFont="0" applyFill="0" applyBorder="0" applyAlignment="0" applyProtection="0"/>
    <xf numFmtId="187" fontId="43" fillId="0" borderId="0" applyFont="0" applyFill="0" applyBorder="0" applyAlignment="0" applyProtection="0"/>
    <xf numFmtId="187" fontId="43" fillId="0" borderId="0" applyFont="0" applyFill="0" applyBorder="0" applyAlignment="0" applyProtection="0"/>
    <xf numFmtId="188" fontId="7" fillId="0" borderId="0" applyFont="0" applyFill="0" applyBorder="0" applyAlignment="0" applyProtection="0"/>
    <xf numFmtId="187" fontId="43" fillId="0" borderId="0" applyFont="0" applyFill="0" applyBorder="0" applyAlignment="0" applyProtection="0"/>
    <xf numFmtId="188" fontId="7" fillId="0" borderId="0" applyFont="0" applyFill="0" applyBorder="0" applyAlignment="0" applyProtection="0"/>
    <xf numFmtId="187" fontId="43" fillId="0" borderId="0" applyFont="0" applyFill="0" applyBorder="0" applyAlignment="0" applyProtection="0"/>
    <xf numFmtId="187" fontId="43" fillId="0" borderId="0" applyFont="0" applyFill="0" applyBorder="0" applyAlignment="0" applyProtection="0"/>
    <xf numFmtId="0" fontId="10" fillId="0" borderId="0" applyNumberFormat="0" applyFill="0" applyBorder="0" applyAlignment="0" applyProtection="0">
      <alignment vertical="center"/>
    </xf>
    <xf numFmtId="0" fontId="11" fillId="23" borderId="5" applyNumberFormat="0" applyAlignment="0" applyProtection="0">
      <alignment vertical="center"/>
    </xf>
    <xf numFmtId="0" fontId="12" fillId="24" borderId="0" applyNumberFormat="0" applyBorder="0" applyAlignment="0" applyProtection="0">
      <alignment vertical="center"/>
    </xf>
    <xf numFmtId="9" fontId="13" fillId="0" borderId="0" applyFont="0" applyFill="0" applyBorder="0" applyAlignment="0" applyProtection="0"/>
    <xf numFmtId="0" fontId="49" fillId="25" borderId="0" applyNumberFormat="0" applyBorder="0" applyAlignment="0">
      <protection locked="0"/>
    </xf>
    <xf numFmtId="0" fontId="13" fillId="26" borderId="6" applyNumberFormat="0" applyFont="0" applyAlignment="0" applyProtection="0">
      <alignment vertical="center"/>
    </xf>
    <xf numFmtId="0" fontId="15" fillId="0" borderId="7" applyNumberFormat="0" applyFill="0" applyAlignment="0" applyProtection="0">
      <alignment vertical="center"/>
    </xf>
    <xf numFmtId="0" fontId="16" fillId="3" borderId="0" applyNumberFormat="0" applyBorder="0" applyAlignment="0" applyProtection="0">
      <alignment vertical="center"/>
    </xf>
    <xf numFmtId="0" fontId="17" fillId="27" borderId="8" applyNumberFormat="0" applyAlignment="0" applyProtection="0">
      <alignment vertical="center"/>
    </xf>
    <xf numFmtId="0" fontId="18" fillId="0" borderId="0" applyNumberFormat="0" applyFill="0" applyBorder="0" applyAlignment="0" applyProtection="0">
      <alignment vertical="center"/>
    </xf>
    <xf numFmtId="178" fontId="7" fillId="0" borderId="0" applyFont="0" applyFill="0" applyBorder="0" applyAlignment="0" applyProtection="0"/>
    <xf numFmtId="177" fontId="7" fillId="0" borderId="0" applyFont="0" applyFill="0" applyBorder="0" applyAlignment="0" applyProtection="0"/>
    <xf numFmtId="38" fontId="13" fillId="0" borderId="0" applyFont="0" applyFill="0" applyBorder="0" applyAlignment="0" applyProtection="0"/>
    <xf numFmtId="38" fontId="2" fillId="0" borderId="0" applyFont="0" applyFill="0" applyBorder="0" applyAlignment="0" applyProtection="0">
      <alignment vertical="center"/>
    </xf>
    <xf numFmtId="38" fontId="58" fillId="0" borderId="0" applyFont="0" applyFill="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1" fillId="0" borderId="0" applyNumberFormat="0" applyFill="0" applyBorder="0" applyAlignment="0" applyProtection="0">
      <alignment vertical="center"/>
    </xf>
    <xf numFmtId="0" fontId="50" fillId="0" borderId="0">
      <alignment vertical="top"/>
    </xf>
    <xf numFmtId="0" fontId="66" fillId="0" borderId="0"/>
    <xf numFmtId="0" fontId="22" fillId="0" borderId="12" applyNumberFormat="0" applyFill="0" applyAlignment="0" applyProtection="0">
      <alignment vertical="center"/>
    </xf>
    <xf numFmtId="0" fontId="23" fillId="27" borderId="13" applyNumberFormat="0" applyAlignment="0" applyProtection="0">
      <alignment vertical="center"/>
    </xf>
    <xf numFmtId="0" fontId="24" fillId="0" borderId="0" applyNumberFormat="0" applyFill="0" applyBorder="0" applyAlignment="0" applyProtection="0">
      <alignment vertical="center"/>
    </xf>
    <xf numFmtId="0" fontId="49" fillId="22" borderId="14" applyBorder="0" applyAlignment="0">
      <alignment horizontal="centerContinuous" vertical="center" wrapText="1"/>
    </xf>
    <xf numFmtId="189" fontId="43" fillId="0" borderId="0" applyFont="0" applyFill="0" applyBorder="0" applyAlignment="0" applyProtection="0"/>
    <xf numFmtId="190" fontId="43" fillId="0" borderId="0" applyFont="0" applyFill="0" applyBorder="0" applyAlignment="0" applyProtection="0"/>
    <xf numFmtId="0" fontId="25" fillId="7" borderId="8" applyNumberFormat="0" applyAlignment="0" applyProtection="0">
      <alignment vertical="center"/>
    </xf>
    <xf numFmtId="0" fontId="49" fillId="28" borderId="0" applyNumberFormat="0" applyBorder="0" applyAlignment="0">
      <protection locked="0"/>
    </xf>
    <xf numFmtId="0" fontId="13" fillId="0" borderId="0">
      <alignment vertical="center"/>
    </xf>
    <xf numFmtId="0" fontId="13" fillId="0" borderId="0">
      <alignment vertical="center"/>
    </xf>
    <xf numFmtId="0" fontId="70" fillId="0" borderId="0">
      <alignment vertical="center"/>
    </xf>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0" fontId="8" fillId="0" borderId="0"/>
    <xf numFmtId="0" fontId="29" fillId="0" borderId="0">
      <alignment vertical="center"/>
    </xf>
    <xf numFmtId="0" fontId="13" fillId="0" borderId="0"/>
    <xf numFmtId="192" fontId="29" fillId="0" borderId="0"/>
    <xf numFmtId="0" fontId="59" fillId="0" borderId="0"/>
    <xf numFmtId="0" fontId="26" fillId="4" borderId="0" applyNumberFormat="0" applyBorder="0" applyAlignment="0" applyProtection="0">
      <alignment vertical="center"/>
    </xf>
    <xf numFmtId="0" fontId="71" fillId="0" borderId="0"/>
    <xf numFmtId="38" fontId="71" fillId="0" borderId="0" applyFont="0" applyFill="0" applyBorder="0" applyAlignment="0" applyProtection="0">
      <alignment vertical="center"/>
    </xf>
    <xf numFmtId="0" fontId="13" fillId="0" borderId="0">
      <alignment vertical="center"/>
    </xf>
    <xf numFmtId="0" fontId="76" fillId="0" borderId="0">
      <alignment vertical="center"/>
    </xf>
    <xf numFmtId="0" fontId="13" fillId="0" borderId="0"/>
    <xf numFmtId="0" fontId="80" fillId="0" borderId="0" applyNumberFormat="0" applyFill="0" applyBorder="0" applyAlignment="0" applyProtection="0">
      <alignment vertical="top"/>
      <protection locked="0"/>
    </xf>
    <xf numFmtId="0" fontId="1" fillId="0" borderId="0">
      <alignment vertical="center"/>
    </xf>
    <xf numFmtId="0" fontId="13" fillId="0" borderId="0">
      <alignment vertical="center"/>
    </xf>
    <xf numFmtId="0" fontId="14" fillId="0" borderId="0" applyNumberFormat="0" applyFill="0" applyBorder="0" applyAlignment="0" applyProtection="0">
      <alignment vertical="top"/>
      <protection locked="0"/>
    </xf>
    <xf numFmtId="10" fontId="62" fillId="17" borderId="168" applyNumberFormat="0" applyBorder="0" applyAlignment="0" applyProtection="0"/>
    <xf numFmtId="6" fontId="13" fillId="0" borderId="0" applyFont="0" applyFill="0" applyBorder="0" applyAlignment="0" applyProtection="0"/>
    <xf numFmtId="0" fontId="43" fillId="0" borderId="0"/>
    <xf numFmtId="0" fontId="13" fillId="0" borderId="0">
      <alignment vertical="center"/>
    </xf>
    <xf numFmtId="0" fontId="84" fillId="0" borderId="0">
      <alignment vertical="center"/>
    </xf>
    <xf numFmtId="38" fontId="84" fillId="0" borderId="0" applyFont="0" applyFill="0" applyBorder="0" applyAlignment="0" applyProtection="0">
      <alignment vertical="center"/>
    </xf>
    <xf numFmtId="9" fontId="84" fillId="0" borderId="0" applyFont="0" applyFill="0" applyBorder="0" applyAlignment="0" applyProtection="0">
      <alignment vertical="center"/>
    </xf>
    <xf numFmtId="0" fontId="13" fillId="0" borderId="0"/>
    <xf numFmtId="0" fontId="2" fillId="0" borderId="0">
      <alignment vertical="center"/>
    </xf>
    <xf numFmtId="0" fontId="13" fillId="0" borderId="0"/>
    <xf numFmtId="0" fontId="13" fillId="0" borderId="0">
      <alignment vertical="center"/>
    </xf>
    <xf numFmtId="0" fontId="13" fillId="0" borderId="0"/>
    <xf numFmtId="0" fontId="8" fillId="0" borderId="0"/>
  </cellStyleXfs>
  <cellXfs count="1621">
    <xf numFmtId="0" fontId="0" fillId="0" borderId="0" xfId="0"/>
    <xf numFmtId="49" fontId="56" fillId="0" borderId="0" xfId="95" applyNumberFormat="1" applyFont="1" applyAlignment="1">
      <alignment horizontal="center" vertical="center"/>
    </xf>
    <xf numFmtId="0" fontId="55" fillId="0" borderId="0" xfId="95" applyFont="1" applyAlignment="1">
      <alignment horizontal="center" vertical="center"/>
    </xf>
    <xf numFmtId="0" fontId="56" fillId="0" borderId="0" xfId="95" applyFont="1" applyAlignment="1">
      <alignment horizontal="center" vertical="center"/>
    </xf>
    <xf numFmtId="0" fontId="29" fillId="29" borderId="0" xfId="0" applyFont="1" applyFill="1" applyAlignment="1">
      <alignment horizontal="left"/>
    </xf>
    <xf numFmtId="49" fontId="29" fillId="29" borderId="0" xfId="0" applyNumberFormat="1" applyFont="1" applyFill="1" applyAlignment="1">
      <alignment horizontal="left"/>
    </xf>
    <xf numFmtId="0" fontId="34" fillId="29" borderId="0" xfId="0" applyFont="1" applyFill="1"/>
    <xf numFmtId="0" fontId="34" fillId="29" borderId="0" xfId="0" applyFont="1" applyFill="1" applyAlignment="1">
      <alignment horizontal="center" vertical="top"/>
    </xf>
    <xf numFmtId="0" fontId="35" fillId="29" borderId="0" xfId="0" applyFont="1" applyFill="1" applyAlignment="1">
      <alignment horizontal="left" vertical="center"/>
    </xf>
    <xf numFmtId="0" fontId="36" fillId="29" borderId="0" xfId="0" applyFont="1" applyFill="1" applyAlignment="1">
      <alignment vertical="center"/>
    </xf>
    <xf numFmtId="0" fontId="38" fillId="29" borderId="0" xfId="0" applyFont="1" applyFill="1" applyAlignment="1">
      <alignment horizontal="center" vertical="center"/>
    </xf>
    <xf numFmtId="0" fontId="39" fillId="29" borderId="0" xfId="0" applyFont="1" applyFill="1" applyAlignment="1">
      <alignment horizontal="centerContinuous"/>
    </xf>
    <xf numFmtId="0" fontId="40" fillId="29" borderId="0" xfId="0" applyFont="1" applyFill="1"/>
    <xf numFmtId="0" fontId="32" fillId="29" borderId="0" xfId="0" applyFont="1" applyFill="1" applyAlignment="1">
      <alignment horizontal="center" vertical="center"/>
    </xf>
    <xf numFmtId="0" fontId="0" fillId="29" borderId="0" xfId="0" applyFill="1" applyAlignment="1">
      <alignment horizontal="center" vertical="center"/>
    </xf>
    <xf numFmtId="0" fontId="41" fillId="29" borderId="0" xfId="0" applyFont="1" applyFill="1" applyAlignment="1">
      <alignment horizontal="right" vertical="center"/>
    </xf>
    <xf numFmtId="0" fontId="42" fillId="29" borderId="0" xfId="0" applyFont="1" applyFill="1" applyAlignment="1">
      <alignment horizontal="center" vertical="center"/>
    </xf>
    <xf numFmtId="0" fontId="40" fillId="29" borderId="24" xfId="0" applyFont="1" applyFill="1" applyBorder="1"/>
    <xf numFmtId="0" fontId="40" fillId="29" borderId="0" xfId="0" applyFont="1" applyFill="1" applyAlignment="1">
      <alignment vertical="center"/>
    </xf>
    <xf numFmtId="3" fontId="33" fillId="29" borderId="0" xfId="69" applyNumberFormat="1" applyFont="1" applyFill="1"/>
    <xf numFmtId="0" fontId="33" fillId="29" borderId="0" xfId="0" applyFont="1" applyFill="1" applyAlignment="1">
      <alignment vertical="center"/>
    </xf>
    <xf numFmtId="3" fontId="46" fillId="29" borderId="0" xfId="69" applyNumberFormat="1" applyFont="1" applyFill="1" applyBorder="1" applyAlignment="1">
      <alignment horizontal="center" vertical="center"/>
    </xf>
    <xf numFmtId="0" fontId="46" fillId="29" borderId="0" xfId="0" applyFont="1" applyFill="1"/>
    <xf numFmtId="0" fontId="33" fillId="29" borderId="0" xfId="0" applyFont="1" applyFill="1"/>
    <xf numFmtId="3" fontId="47" fillId="29" borderId="0" xfId="69" applyNumberFormat="1" applyFont="1" applyFill="1"/>
    <xf numFmtId="3" fontId="48" fillId="29" borderId="0" xfId="69" applyNumberFormat="1" applyFont="1" applyFill="1" applyAlignment="1"/>
    <xf numFmtId="3" fontId="37" fillId="29" borderId="0" xfId="69" applyNumberFormat="1" applyFont="1" applyFill="1" applyAlignment="1">
      <alignment horizontal="center" vertical="center"/>
    </xf>
    <xf numFmtId="0" fontId="48" fillId="29" borderId="0" xfId="0" applyFont="1" applyFill="1" applyAlignment="1">
      <alignment horizontal="center" vertical="center"/>
    </xf>
    <xf numFmtId="3" fontId="43" fillId="29" borderId="0" xfId="69" applyNumberFormat="1" applyFont="1" applyFill="1"/>
    <xf numFmtId="0" fontId="49" fillId="29" borderId="0" xfId="0" applyFont="1" applyFill="1" applyAlignment="1">
      <alignment horizontal="center"/>
    </xf>
    <xf numFmtId="0" fontId="49" fillId="29" borderId="0" xfId="0" applyFont="1" applyFill="1"/>
    <xf numFmtId="3" fontId="43" fillId="29" borderId="0" xfId="69" applyNumberFormat="1" applyFont="1" applyFill="1" applyBorder="1"/>
    <xf numFmtId="3" fontId="43" fillId="29" borderId="25" xfId="69" applyNumberFormat="1" applyFont="1" applyFill="1" applyBorder="1"/>
    <xf numFmtId="0" fontId="41" fillId="29" borderId="25" xfId="0" applyFont="1" applyFill="1" applyBorder="1" applyAlignment="1">
      <alignment horizontal="right" vertical="center"/>
    </xf>
    <xf numFmtId="3" fontId="43" fillId="29" borderId="24" xfId="69" applyNumberFormat="1" applyFont="1" applyFill="1" applyBorder="1" applyAlignment="1">
      <alignment vertical="center"/>
    </xf>
    <xf numFmtId="3" fontId="43" fillId="29" borderId="0" xfId="69" applyNumberFormat="1" applyFont="1" applyFill="1" applyAlignment="1">
      <alignment vertical="center"/>
    </xf>
    <xf numFmtId="3" fontId="43" fillId="29" borderId="0" xfId="69" applyNumberFormat="1" applyFont="1" applyFill="1" applyBorder="1" applyAlignment="1">
      <alignment vertical="center"/>
    </xf>
    <xf numFmtId="0" fontId="43" fillId="29" borderId="28" xfId="0" applyFont="1" applyFill="1" applyBorder="1" applyAlignment="1">
      <alignment horizontal="center" vertical="center"/>
    </xf>
    <xf numFmtId="0" fontId="43" fillId="29" borderId="29" xfId="0" applyFont="1" applyFill="1" applyBorder="1" applyAlignment="1">
      <alignment horizontal="center" vertical="center"/>
    </xf>
    <xf numFmtId="182" fontId="45" fillId="29" borderId="30" xfId="69" applyNumberFormat="1" applyFont="1" applyFill="1" applyBorder="1" applyAlignment="1">
      <alignment horizontal="right" vertical="center"/>
    </xf>
    <xf numFmtId="3" fontId="43" fillId="29" borderId="0" xfId="69" applyNumberFormat="1" applyFont="1" applyFill="1" applyBorder="1" applyAlignment="1">
      <alignment horizontal="center" vertical="center"/>
    </xf>
    <xf numFmtId="3" fontId="43" fillId="29" borderId="0" xfId="69" applyNumberFormat="1" applyFont="1" applyFill="1" applyBorder="1" applyAlignment="1">
      <alignment horizontal="left" vertical="center"/>
    </xf>
    <xf numFmtId="0" fontId="29" fillId="0" borderId="0" xfId="94" applyFont="1" applyAlignment="1">
      <alignment vertical="center"/>
    </xf>
    <xf numFmtId="0" fontId="29" fillId="0" borderId="0" xfId="94" applyFont="1" applyAlignment="1">
      <alignment horizontal="right" vertical="center"/>
    </xf>
    <xf numFmtId="0" fontId="29" fillId="0" borderId="0" xfId="94" applyFont="1" applyAlignment="1">
      <alignment horizontal="center" vertical="center"/>
    </xf>
    <xf numFmtId="0" fontId="33" fillId="0" borderId="0" xfId="0" applyFont="1" applyAlignment="1">
      <alignment horizontal="center" vertical="center"/>
    </xf>
    <xf numFmtId="181" fontId="33" fillId="0" borderId="0" xfId="69" applyNumberFormat="1" applyFont="1" applyBorder="1" applyAlignment="1">
      <alignment horizontal="right" vertical="center"/>
    </xf>
    <xf numFmtId="10" fontId="33" fillId="0" borderId="0" xfId="69" applyNumberFormat="1" applyFont="1" applyBorder="1" applyAlignment="1">
      <alignment horizontal="right" vertical="center"/>
    </xf>
    <xf numFmtId="0" fontId="33" fillId="0" borderId="0" xfId="0" applyFont="1" applyAlignment="1">
      <alignment vertical="center"/>
    </xf>
    <xf numFmtId="0" fontId="29" fillId="29" borderId="0" xfId="0" applyFont="1" applyFill="1"/>
    <xf numFmtId="3" fontId="29" fillId="29" borderId="0" xfId="69" applyNumberFormat="1" applyFont="1" applyFill="1" applyAlignment="1">
      <alignment horizontal="right"/>
    </xf>
    <xf numFmtId="0" fontId="29" fillId="29" borderId="0" xfId="0" applyFont="1" applyFill="1" applyAlignment="1">
      <alignment horizontal="center" vertical="center"/>
    </xf>
    <xf numFmtId="0" fontId="29" fillId="29" borderId="0" xfId="0" applyFont="1" applyFill="1" applyAlignment="1">
      <alignment vertical="center"/>
    </xf>
    <xf numFmtId="0" fontId="39" fillId="29" borderId="0" xfId="0" applyFont="1" applyFill="1" applyAlignment="1">
      <alignment horizontal="centerContinuous" vertical="center"/>
    </xf>
    <xf numFmtId="3" fontId="34" fillId="29" borderId="0" xfId="69" applyNumberFormat="1" applyFont="1" applyFill="1" applyBorder="1" applyAlignment="1">
      <alignment horizontal="center" vertical="top"/>
    </xf>
    <xf numFmtId="3" fontId="34" fillId="29" borderId="0" xfId="69" applyNumberFormat="1" applyFont="1" applyFill="1"/>
    <xf numFmtId="0" fontId="34" fillId="0" borderId="0" xfId="0" applyFont="1" applyAlignment="1">
      <alignment horizontal="center" vertical="top"/>
    </xf>
    <xf numFmtId="0" fontId="44" fillId="29" borderId="86" xfId="0" applyFont="1" applyFill="1" applyBorder="1" applyAlignment="1">
      <alignment vertical="center"/>
    </xf>
    <xf numFmtId="0" fontId="44" fillId="29" borderId="32" xfId="0" applyFont="1" applyFill="1" applyBorder="1" applyAlignment="1">
      <alignment horizontal="right" vertical="center"/>
    </xf>
    <xf numFmtId="49" fontId="33" fillId="29" borderId="2" xfId="89" applyNumberFormat="1" applyFont="1" applyFill="1" applyBorder="1">
      <alignment vertical="center"/>
    </xf>
    <xf numFmtId="0" fontId="33" fillId="29" borderId="2" xfId="89" applyFont="1" applyFill="1" applyBorder="1">
      <alignment vertical="center"/>
    </xf>
    <xf numFmtId="0" fontId="44" fillId="29" borderId="34" xfId="0" applyFont="1" applyFill="1" applyBorder="1" applyAlignment="1">
      <alignment horizontal="right" vertical="center"/>
    </xf>
    <xf numFmtId="0" fontId="37" fillId="29" borderId="0" xfId="0" applyFont="1" applyFill="1" applyAlignment="1">
      <alignment horizontal="center" vertical="center"/>
    </xf>
    <xf numFmtId="0" fontId="43" fillId="29" borderId="87" xfId="0" applyFont="1" applyFill="1" applyBorder="1" applyAlignment="1">
      <alignment horizontal="left" vertical="center"/>
    </xf>
    <xf numFmtId="182" fontId="45" fillId="29" borderId="65" xfId="0" applyNumberFormat="1" applyFont="1" applyFill="1" applyBorder="1" applyAlignment="1">
      <alignment horizontal="right" vertical="center"/>
    </xf>
    <xf numFmtId="0" fontId="29" fillId="29" borderId="24" xfId="0" applyFont="1" applyFill="1" applyBorder="1"/>
    <xf numFmtId="182" fontId="45" fillId="29" borderId="91" xfId="0" applyNumberFormat="1" applyFont="1" applyFill="1" applyBorder="1" applyAlignment="1">
      <alignment horizontal="right" vertical="center"/>
    </xf>
    <xf numFmtId="49" fontId="33" fillId="29" borderId="43" xfId="89" applyNumberFormat="1" applyFont="1" applyFill="1" applyBorder="1">
      <alignment vertical="center"/>
    </xf>
    <xf numFmtId="182" fontId="43" fillId="25" borderId="17" xfId="0" applyNumberFormat="1" applyFont="1" applyFill="1" applyBorder="1" applyAlignment="1" applyProtection="1">
      <alignment vertical="center"/>
      <protection locked="0"/>
    </xf>
    <xf numFmtId="182" fontId="43" fillId="25" borderId="29" xfId="0" applyNumberFormat="1" applyFont="1" applyFill="1" applyBorder="1" applyAlignment="1" applyProtection="1">
      <alignment vertical="center"/>
      <protection locked="0"/>
    </xf>
    <xf numFmtId="182" fontId="43" fillId="29" borderId="92" xfId="0" applyNumberFormat="1" applyFont="1" applyFill="1" applyBorder="1" applyAlignment="1">
      <alignment vertical="center"/>
    </xf>
    <xf numFmtId="49" fontId="33" fillId="29" borderId="43" xfId="89" applyNumberFormat="1" applyFont="1" applyFill="1" applyBorder="1" applyAlignment="1">
      <alignment horizontal="distributed" vertical="center" indent="3"/>
    </xf>
    <xf numFmtId="182" fontId="43" fillId="29" borderId="3" xfId="0" applyNumberFormat="1" applyFont="1" applyFill="1" applyBorder="1" applyAlignment="1">
      <alignment vertical="center"/>
    </xf>
    <xf numFmtId="0" fontId="0" fillId="29" borderId="0" xfId="0" applyFill="1" applyAlignment="1">
      <alignment vertical="top"/>
    </xf>
    <xf numFmtId="0" fontId="47" fillId="29" borderId="0" xfId="0" applyFont="1" applyFill="1" applyAlignment="1">
      <alignment vertical="top"/>
    </xf>
    <xf numFmtId="0" fontId="47" fillId="29" borderId="0" xfId="0" applyFont="1" applyFill="1" applyAlignment="1">
      <alignment vertical="top" wrapText="1"/>
    </xf>
    <xf numFmtId="0" fontId="43" fillId="29" borderId="0" xfId="0" applyFont="1" applyFill="1" applyAlignment="1" applyProtection="1">
      <alignment vertical="center" shrinkToFit="1"/>
      <protection locked="0"/>
    </xf>
    <xf numFmtId="182" fontId="45" fillId="29" borderId="87" xfId="0" applyNumberFormat="1" applyFont="1" applyFill="1" applyBorder="1" applyAlignment="1">
      <alignment horizontal="right" vertical="center"/>
    </xf>
    <xf numFmtId="182" fontId="43" fillId="29" borderId="20" xfId="0" applyNumberFormat="1" applyFont="1" applyFill="1" applyBorder="1" applyAlignment="1">
      <alignment vertical="center"/>
    </xf>
    <xf numFmtId="182" fontId="43" fillId="29" borderId="97" xfId="0" applyNumberFormat="1" applyFont="1" applyFill="1" applyBorder="1" applyAlignment="1" applyProtection="1">
      <alignment horizontal="right" vertical="center"/>
      <protection locked="0"/>
    </xf>
    <xf numFmtId="182" fontId="43" fillId="29" borderId="98" xfId="0" applyNumberFormat="1" applyFont="1" applyFill="1" applyBorder="1" applyAlignment="1" applyProtection="1">
      <alignment horizontal="right" vertical="center"/>
      <protection locked="0"/>
    </xf>
    <xf numFmtId="182" fontId="43" fillId="25" borderId="99" xfId="0" applyNumberFormat="1" applyFont="1" applyFill="1" applyBorder="1" applyAlignment="1" applyProtection="1">
      <alignment horizontal="right" vertical="center"/>
      <protection locked="0"/>
    </xf>
    <xf numFmtId="182" fontId="43" fillId="25" borderId="98" xfId="0" applyNumberFormat="1" applyFont="1" applyFill="1" applyBorder="1" applyAlignment="1" applyProtection="1">
      <alignment horizontal="right" vertical="center"/>
      <protection locked="0"/>
    </xf>
    <xf numFmtId="182" fontId="43" fillId="29" borderId="100" xfId="69" applyNumberFormat="1" applyFont="1" applyFill="1" applyBorder="1" applyAlignment="1">
      <alignment horizontal="right" vertical="center"/>
    </xf>
    <xf numFmtId="49" fontId="33" fillId="29" borderId="31" xfId="89" applyNumberFormat="1" applyFont="1" applyFill="1" applyBorder="1" applyAlignment="1">
      <alignment horizontal="center" vertical="center"/>
    </xf>
    <xf numFmtId="0" fontId="44" fillId="29" borderId="103" xfId="0" applyFont="1" applyFill="1" applyBorder="1" applyAlignment="1">
      <alignment horizontal="right" vertical="center"/>
    </xf>
    <xf numFmtId="182" fontId="43" fillId="29" borderId="43" xfId="0" applyNumberFormat="1" applyFont="1" applyFill="1" applyBorder="1" applyAlignment="1" applyProtection="1">
      <alignment vertical="center"/>
      <protection locked="0"/>
    </xf>
    <xf numFmtId="0" fontId="49" fillId="0" borderId="0" xfId="95" applyFont="1" applyAlignment="1">
      <alignment horizontal="center" vertical="center"/>
    </xf>
    <xf numFmtId="0" fontId="49" fillId="0" borderId="0" xfId="95" applyFont="1">
      <alignment vertical="center"/>
    </xf>
    <xf numFmtId="0" fontId="28" fillId="0" borderId="0" xfId="90" applyFont="1" applyAlignment="1">
      <alignment horizontal="left" vertical="center"/>
    </xf>
    <xf numFmtId="49" fontId="34" fillId="0" borderId="0" xfId="90" applyNumberFormat="1" applyFont="1" applyAlignment="1">
      <alignment horizontal="left" vertical="top" wrapText="1"/>
    </xf>
    <xf numFmtId="0" fontId="28" fillId="0" borderId="0" xfId="92" applyFont="1">
      <alignment vertical="center"/>
    </xf>
    <xf numFmtId="49" fontId="28" fillId="0" borderId="0" xfId="90" applyNumberFormat="1" applyFont="1" applyAlignment="1">
      <alignment horizontal="left" vertical="center"/>
    </xf>
    <xf numFmtId="0" fontId="60" fillId="0" borderId="0" xfId="90" applyFont="1" applyAlignment="1">
      <alignment horizontal="center" vertical="center" wrapText="1"/>
    </xf>
    <xf numFmtId="49" fontId="28" fillId="0" borderId="0" xfId="90" applyNumberFormat="1" applyFont="1" applyAlignment="1">
      <alignment horizontal="right" vertical="center" wrapText="1"/>
    </xf>
    <xf numFmtId="0" fontId="28" fillId="0" borderId="0" xfId="90" applyFont="1" applyAlignment="1">
      <alignment horizontal="left"/>
    </xf>
    <xf numFmtId="49" fontId="28" fillId="0" borderId="0" xfId="90" applyNumberFormat="1" applyFont="1" applyAlignment="1">
      <alignment horizontal="left"/>
    </xf>
    <xf numFmtId="0" fontId="28" fillId="0" borderId="19" xfId="92" applyFont="1" applyBorder="1">
      <alignment vertical="center"/>
    </xf>
    <xf numFmtId="0" fontId="28" fillId="0" borderId="3" xfId="92" applyFont="1" applyBorder="1">
      <alignment vertical="center"/>
    </xf>
    <xf numFmtId="0" fontId="28" fillId="0" borderId="20" xfId="92" applyFont="1" applyBorder="1">
      <alignment vertical="center"/>
    </xf>
    <xf numFmtId="0" fontId="28" fillId="0" borderId="21" xfId="92" applyFont="1" applyBorder="1">
      <alignment vertical="center"/>
    </xf>
    <xf numFmtId="0" fontId="28" fillId="0" borderId="22" xfId="92" applyFont="1" applyBorder="1">
      <alignment vertical="center"/>
    </xf>
    <xf numFmtId="0" fontId="28" fillId="0" borderId="23" xfId="92" applyFont="1" applyBorder="1">
      <alignment vertical="center"/>
    </xf>
    <xf numFmtId="0" fontId="34" fillId="0" borderId="0" xfId="90" applyFont="1" applyAlignment="1">
      <alignment horizontal="center" vertical="top"/>
    </xf>
    <xf numFmtId="0" fontId="29" fillId="0" borderId="0" xfId="90" applyFont="1" applyAlignment="1">
      <alignment vertical="top" wrapText="1"/>
    </xf>
    <xf numFmtId="49" fontId="67" fillId="0" borderId="0" xfId="90" applyNumberFormat="1" applyFont="1" applyAlignment="1">
      <alignment horizontal="left" vertical="center"/>
    </xf>
    <xf numFmtId="0" fontId="67" fillId="0" borderId="0" xfId="92" applyFont="1">
      <alignment vertical="center"/>
    </xf>
    <xf numFmtId="49" fontId="67" fillId="0" borderId="0" xfId="90" applyNumberFormat="1" applyFont="1" applyAlignment="1">
      <alignment horizontal="right" vertical="center" wrapText="1"/>
    </xf>
    <xf numFmtId="0" fontId="47" fillId="29" borderId="0" xfId="0" applyFont="1" applyFill="1"/>
    <xf numFmtId="0" fontId="59" fillId="29" borderId="28" xfId="0" applyFont="1" applyFill="1" applyBorder="1" applyAlignment="1">
      <alignment vertical="center"/>
    </xf>
    <xf numFmtId="182" fontId="59" fillId="29" borderId="0" xfId="0" applyNumberFormat="1" applyFont="1" applyFill="1" applyAlignment="1">
      <alignment vertical="center"/>
    </xf>
    <xf numFmtId="0" fontId="47" fillId="29" borderId="0" xfId="0" applyFont="1" applyFill="1" applyAlignment="1">
      <alignment vertical="center"/>
    </xf>
    <xf numFmtId="182" fontId="59" fillId="29" borderId="0" xfId="0" applyNumberFormat="1" applyFont="1" applyFill="1" applyAlignment="1" applyProtection="1">
      <alignment vertical="center"/>
      <protection locked="0"/>
    </xf>
    <xf numFmtId="0" fontId="59" fillId="29" borderId="96" xfId="0" applyFont="1" applyFill="1" applyBorder="1" applyAlignment="1">
      <alignment horizontal="center" vertical="center"/>
    </xf>
    <xf numFmtId="0" fontId="43" fillId="29" borderId="128" xfId="0" applyFont="1" applyFill="1" applyBorder="1" applyAlignment="1">
      <alignment horizontal="center" vertical="center"/>
    </xf>
    <xf numFmtId="0" fontId="34" fillId="0" borderId="0" xfId="90" applyFont="1" applyAlignment="1">
      <alignment horizontal="center" vertical="center"/>
    </xf>
    <xf numFmtId="0" fontId="68" fillId="0" borderId="0" xfId="88" applyFont="1">
      <alignment vertical="center"/>
    </xf>
    <xf numFmtId="0" fontId="69" fillId="0" borderId="0" xfId="88" applyFont="1">
      <alignment vertical="center"/>
    </xf>
    <xf numFmtId="0" fontId="69" fillId="16" borderId="129" xfId="88" applyFont="1" applyFill="1" applyBorder="1" applyAlignment="1">
      <alignment horizontal="center" vertical="center"/>
    </xf>
    <xf numFmtId="0" fontId="69" fillId="16" borderId="130" xfId="88" applyFont="1" applyFill="1" applyBorder="1" applyAlignment="1">
      <alignment horizontal="center" vertical="center"/>
    </xf>
    <xf numFmtId="0" fontId="69" fillId="0" borderId="132" xfId="88" applyFont="1" applyBorder="1">
      <alignment vertical="center"/>
    </xf>
    <xf numFmtId="0" fontId="69" fillId="0" borderId="133" xfId="88" applyFont="1" applyBorder="1" applyAlignment="1">
      <alignment horizontal="center" vertical="center"/>
    </xf>
    <xf numFmtId="0" fontId="69" fillId="0" borderId="134" xfId="88" applyFont="1" applyBorder="1">
      <alignment vertical="center"/>
    </xf>
    <xf numFmtId="0" fontId="69" fillId="0" borderId="135" xfId="88" applyFont="1" applyBorder="1">
      <alignment vertical="center"/>
    </xf>
    <xf numFmtId="0" fontId="69" fillId="0" borderId="135" xfId="88" applyFont="1" applyBorder="1" applyAlignment="1">
      <alignment horizontal="center" vertical="center"/>
    </xf>
    <xf numFmtId="0" fontId="69" fillId="0" borderId="136" xfId="88" applyFont="1" applyBorder="1" applyAlignment="1">
      <alignment horizontal="center" vertical="center"/>
    </xf>
    <xf numFmtId="0" fontId="69" fillId="0" borderId="130" xfId="88" applyFont="1" applyBorder="1" applyAlignment="1">
      <alignment horizontal="center" vertical="center"/>
    </xf>
    <xf numFmtId="0" fontId="58" fillId="0" borderId="135" xfId="88" applyFont="1" applyBorder="1">
      <alignment vertical="center"/>
    </xf>
    <xf numFmtId="0" fontId="58" fillId="0" borderId="134" xfId="88" applyFont="1" applyBorder="1">
      <alignment vertical="center"/>
    </xf>
    <xf numFmtId="0" fontId="53" fillId="29" borderId="77" xfId="0" applyFont="1" applyFill="1" applyBorder="1" applyAlignment="1">
      <alignment horizontal="right" vertical="center"/>
    </xf>
    <xf numFmtId="0" fontId="43" fillId="29" borderId="55" xfId="0" applyFont="1" applyFill="1" applyBorder="1" applyAlignment="1">
      <alignment horizontal="left" vertical="center"/>
    </xf>
    <xf numFmtId="0" fontId="43" fillId="29" borderId="2" xfId="0" applyFont="1" applyFill="1" applyBorder="1" applyAlignment="1">
      <alignment horizontal="left" vertical="center"/>
    </xf>
    <xf numFmtId="0" fontId="59" fillId="29" borderId="86" xfId="0" applyFont="1" applyFill="1" applyBorder="1" applyAlignment="1">
      <alignment vertical="center"/>
    </xf>
    <xf numFmtId="0" fontId="43" fillId="29" borderId="86" xfId="0" applyFont="1" applyFill="1" applyBorder="1" applyAlignment="1">
      <alignment horizontal="center" vertical="center"/>
    </xf>
    <xf numFmtId="182" fontId="43" fillId="29" borderId="114" xfId="0" applyNumberFormat="1" applyFont="1" applyFill="1" applyBorder="1" applyAlignment="1" applyProtection="1">
      <alignment horizontal="right" vertical="center"/>
      <protection locked="0"/>
    </xf>
    <xf numFmtId="182" fontId="43" fillId="29" borderId="3" xfId="0" applyNumberFormat="1" applyFont="1" applyFill="1" applyBorder="1" applyAlignment="1" applyProtection="1">
      <alignment horizontal="right" vertical="center"/>
      <protection locked="0"/>
    </xf>
    <xf numFmtId="182" fontId="43" fillId="0" borderId="3" xfId="0" applyNumberFormat="1" applyFont="1" applyBorder="1" applyAlignment="1" applyProtection="1">
      <alignment horizontal="right" vertical="center"/>
      <protection locked="0"/>
    </xf>
    <xf numFmtId="182" fontId="43" fillId="0" borderId="2" xfId="0" applyNumberFormat="1" applyFont="1" applyBorder="1" applyAlignment="1" applyProtection="1">
      <alignment horizontal="right" vertical="center"/>
      <protection locked="0"/>
    </xf>
    <xf numFmtId="182" fontId="43" fillId="0" borderId="42" xfId="69" applyNumberFormat="1" applyFont="1" applyFill="1" applyBorder="1" applyAlignment="1">
      <alignment horizontal="right" vertical="center"/>
    </xf>
    <xf numFmtId="0" fontId="51" fillId="29" borderId="0" xfId="0" applyFont="1" applyFill="1" applyAlignment="1">
      <alignment vertical="center"/>
    </xf>
    <xf numFmtId="0" fontId="43" fillId="0" borderId="135" xfId="88" applyFont="1" applyBorder="1">
      <alignment vertical="center"/>
    </xf>
    <xf numFmtId="0" fontId="52" fillId="0" borderId="0" xfId="95" applyFont="1" applyAlignment="1">
      <alignment horizontal="distributed" vertical="center"/>
    </xf>
    <xf numFmtId="0" fontId="43" fillId="29" borderId="153" xfId="0" applyFont="1" applyFill="1" applyBorder="1" applyAlignment="1">
      <alignment horizontal="center" vertical="center"/>
    </xf>
    <xf numFmtId="0" fontId="43" fillId="29" borderId="154" xfId="0" applyFont="1" applyFill="1" applyBorder="1" applyAlignment="1">
      <alignment horizontal="left" vertical="center"/>
    </xf>
    <xf numFmtId="182" fontId="43" fillId="29" borderId="155" xfId="0" applyNumberFormat="1" applyFont="1" applyFill="1" applyBorder="1" applyAlignment="1" applyProtection="1">
      <alignment horizontal="right" vertical="center"/>
      <protection locked="0"/>
    </xf>
    <xf numFmtId="182" fontId="43" fillId="29" borderId="156" xfId="0" applyNumberFormat="1" applyFont="1" applyFill="1" applyBorder="1" applyAlignment="1" applyProtection="1">
      <alignment horizontal="right" vertical="center"/>
      <protection locked="0"/>
    </xf>
    <xf numFmtId="182" fontId="43" fillId="25" borderId="156" xfId="0" applyNumberFormat="1" applyFont="1" applyFill="1" applyBorder="1" applyAlignment="1" applyProtection="1">
      <alignment horizontal="right" vertical="center"/>
      <protection locked="0"/>
    </xf>
    <xf numFmtId="182" fontId="43" fillId="25" borderId="154" xfId="0" applyNumberFormat="1" applyFont="1" applyFill="1" applyBorder="1" applyAlignment="1" applyProtection="1">
      <alignment horizontal="right" vertical="center"/>
      <protection locked="0"/>
    </xf>
    <xf numFmtId="182" fontId="43" fillId="29" borderId="157" xfId="69" applyNumberFormat="1" applyFont="1" applyFill="1" applyBorder="1" applyAlignment="1">
      <alignment horizontal="right" vertical="center"/>
    </xf>
    <xf numFmtId="0" fontId="33" fillId="30" borderId="17" xfId="0" applyFont="1" applyFill="1" applyBorder="1" applyAlignment="1">
      <alignment vertical="center" wrapText="1"/>
    </xf>
    <xf numFmtId="0" fontId="33" fillId="30" borderId="3" xfId="0" applyFont="1" applyFill="1" applyBorder="1" applyAlignment="1">
      <alignment vertical="center" wrapText="1"/>
    </xf>
    <xf numFmtId="0" fontId="33" fillId="30" borderId="36" xfId="0" applyFont="1" applyFill="1" applyBorder="1" applyAlignment="1">
      <alignment vertical="center" wrapText="1"/>
    </xf>
    <xf numFmtId="0" fontId="51" fillId="29" borderId="0" xfId="0" applyFont="1" applyFill="1" applyAlignment="1">
      <alignment horizontal="center" vertical="center"/>
    </xf>
    <xf numFmtId="0" fontId="58" fillId="0" borderId="135" xfId="88" applyFont="1" applyBorder="1" applyAlignment="1">
      <alignment horizontal="center" vertical="center"/>
    </xf>
    <xf numFmtId="0" fontId="51" fillId="0" borderId="0" xfId="92" applyFont="1">
      <alignment vertical="center"/>
    </xf>
    <xf numFmtId="0" fontId="51" fillId="0" borderId="111" xfId="92" applyFont="1" applyBorder="1" applyAlignment="1">
      <alignment horizontal="center" vertical="center"/>
    </xf>
    <xf numFmtId="0" fontId="51" fillId="0" borderId="51" xfId="92" applyFont="1" applyBorder="1" applyAlignment="1">
      <alignment horizontal="center" vertical="center"/>
    </xf>
    <xf numFmtId="0" fontId="51" fillId="0" borderId="112" xfId="92" applyFont="1" applyBorder="1" applyAlignment="1">
      <alignment horizontal="center" vertical="center"/>
    </xf>
    <xf numFmtId="0" fontId="34" fillId="32" borderId="0" xfId="0" applyFont="1" applyFill="1" applyAlignment="1">
      <alignment vertical="top"/>
    </xf>
    <xf numFmtId="0" fontId="29" fillId="32" borderId="0" xfId="0" applyFont="1" applyFill="1" applyAlignment="1">
      <alignment vertical="top"/>
    </xf>
    <xf numFmtId="3" fontId="47" fillId="32" borderId="0" xfId="69" applyNumberFormat="1" applyFont="1" applyFill="1"/>
    <xf numFmtId="182" fontId="43" fillId="0" borderId="32" xfId="0" applyNumberFormat="1" applyFont="1" applyBorder="1" applyAlignment="1" applyProtection="1">
      <alignment horizontal="right" vertical="center"/>
      <protection locked="0"/>
    </xf>
    <xf numFmtId="182" fontId="45" fillId="25" borderId="96" xfId="0" applyNumberFormat="1" applyFont="1" applyFill="1" applyBorder="1" applyAlignment="1" applyProtection="1">
      <alignment horizontal="right" vertical="center"/>
      <protection locked="0"/>
    </xf>
    <xf numFmtId="182" fontId="45" fillId="25" borderId="15" xfId="0" applyNumberFormat="1" applyFont="1" applyFill="1" applyBorder="1" applyAlignment="1" applyProtection="1">
      <alignment horizontal="right" vertical="center"/>
      <protection locked="0"/>
    </xf>
    <xf numFmtId="182" fontId="45" fillId="25" borderId="77" xfId="0" applyNumberFormat="1" applyFont="1" applyFill="1" applyBorder="1" applyAlignment="1" applyProtection="1">
      <alignment horizontal="right" vertical="center"/>
      <protection locked="0"/>
    </xf>
    <xf numFmtId="182" fontId="45" fillId="29" borderId="15" xfId="0" applyNumberFormat="1" applyFont="1" applyFill="1" applyBorder="1" applyAlignment="1" applyProtection="1">
      <alignment horizontal="right" vertical="center"/>
      <protection locked="0"/>
    </xf>
    <xf numFmtId="182" fontId="45" fillId="29" borderId="37" xfId="69" applyNumberFormat="1" applyFont="1" applyFill="1" applyBorder="1" applyAlignment="1">
      <alignment horizontal="right" vertical="center"/>
    </xf>
    <xf numFmtId="0" fontId="28" fillId="0" borderId="0" xfId="0" applyFont="1" applyAlignment="1">
      <alignment vertical="center"/>
    </xf>
    <xf numFmtId="0" fontId="49" fillId="0" borderId="0" xfId="0" applyFont="1" applyAlignment="1">
      <alignment horizontal="center" vertical="center"/>
    </xf>
    <xf numFmtId="0" fontId="34" fillId="0" borderId="0" xfId="0" applyFont="1" applyAlignment="1">
      <alignment vertical="top"/>
    </xf>
    <xf numFmtId="0" fontId="49" fillId="0" borderId="0" xfId="0" applyFont="1" applyAlignment="1">
      <alignment horizontal="left" vertical="center"/>
    </xf>
    <xf numFmtId="0" fontId="29" fillId="0" borderId="0" xfId="0" applyFont="1" applyAlignment="1">
      <alignment horizontal="left" vertical="center"/>
    </xf>
    <xf numFmtId="3" fontId="34" fillId="29" borderId="0" xfId="69" applyNumberFormat="1" applyFont="1" applyFill="1" applyBorder="1" applyAlignment="1">
      <alignment horizontal="left" vertical="top"/>
    </xf>
    <xf numFmtId="0" fontId="49" fillId="0" borderId="0" xfId="0" applyFont="1" applyAlignment="1">
      <alignment vertical="center"/>
    </xf>
    <xf numFmtId="0" fontId="49" fillId="0" borderId="0" xfId="94" applyFont="1" applyAlignment="1">
      <alignment vertical="center"/>
    </xf>
    <xf numFmtId="0" fontId="41" fillId="0" borderId="33" xfId="0" applyFont="1" applyBorder="1" applyAlignment="1">
      <alignment horizontal="center" vertical="center" wrapText="1"/>
    </xf>
    <xf numFmtId="0" fontId="29" fillId="0" borderId="0" xfId="0" applyFont="1" applyAlignment="1">
      <alignment horizontal="center" vertical="center"/>
    </xf>
    <xf numFmtId="0" fontId="30" fillId="0" borderId="3" xfId="0" applyFont="1" applyBorder="1" applyAlignment="1">
      <alignment horizontal="center" vertical="center" wrapText="1"/>
    </xf>
    <xf numFmtId="0" fontId="30" fillId="0" borderId="0" xfId="0" applyFont="1" applyAlignment="1">
      <alignment horizontal="center" vertical="center" wrapText="1"/>
    </xf>
    <xf numFmtId="0" fontId="30" fillId="0" borderId="0" xfId="0" applyFont="1" applyAlignment="1">
      <alignment horizontal="left" vertical="center" wrapText="1"/>
    </xf>
    <xf numFmtId="0" fontId="29" fillId="0" borderId="0" xfId="0" applyFont="1" applyAlignment="1">
      <alignment horizontal="center" vertical="center" wrapText="1"/>
    </xf>
    <xf numFmtId="0" fontId="29" fillId="0" borderId="31" xfId="0" applyFont="1" applyBorder="1" applyAlignment="1">
      <alignment horizontal="left" vertical="center" wrapText="1"/>
    </xf>
    <xf numFmtId="0" fontId="29" fillId="0" borderId="0" xfId="0" applyFont="1" applyAlignment="1">
      <alignment horizontal="left" vertical="center" wrapText="1"/>
    </xf>
    <xf numFmtId="3" fontId="31" fillId="29" borderId="0" xfId="69" applyNumberFormat="1" applyFont="1" applyFill="1" applyAlignment="1">
      <alignment horizontal="center" vertical="center"/>
    </xf>
    <xf numFmtId="0" fontId="39" fillId="29" borderId="0" xfId="0" applyFont="1" applyFill="1" applyAlignment="1">
      <alignment horizontal="center" vertical="center"/>
    </xf>
    <xf numFmtId="0" fontId="33" fillId="29" borderId="25" xfId="0" applyFont="1" applyFill="1" applyBorder="1"/>
    <xf numFmtId="3" fontId="33" fillId="29" borderId="24" xfId="69" applyNumberFormat="1" applyFont="1" applyFill="1" applyBorder="1"/>
    <xf numFmtId="3" fontId="33" fillId="29" borderId="24" xfId="69" applyNumberFormat="1" applyFont="1" applyFill="1" applyBorder="1" applyAlignment="1">
      <alignment vertical="center"/>
    </xf>
    <xf numFmtId="3" fontId="33" fillId="29" borderId="0" xfId="69" applyNumberFormat="1" applyFont="1" applyFill="1" applyBorder="1" applyAlignment="1">
      <alignment horizontal="center" vertical="center"/>
    </xf>
    <xf numFmtId="182" fontId="33" fillId="29" borderId="113" xfId="69" applyNumberFormat="1" applyFont="1" applyFill="1" applyBorder="1" applyAlignment="1">
      <alignment horizontal="right" vertical="center"/>
    </xf>
    <xf numFmtId="182" fontId="33" fillId="29" borderId="51" xfId="69" applyNumberFormat="1" applyFont="1" applyFill="1" applyBorder="1" applyAlignment="1">
      <alignment horizontal="right" vertical="center"/>
    </xf>
    <xf numFmtId="3" fontId="33" fillId="29" borderId="0" xfId="69" applyNumberFormat="1" applyFont="1" applyFill="1" applyAlignment="1">
      <alignment vertical="center"/>
    </xf>
    <xf numFmtId="3" fontId="33" fillId="29" borderId="31" xfId="69" applyNumberFormat="1" applyFont="1" applyFill="1" applyBorder="1" applyAlignment="1">
      <alignment horizontal="center" vertical="center"/>
    </xf>
    <xf numFmtId="182" fontId="33" fillId="29" borderId="114" xfId="69" applyNumberFormat="1" applyFont="1" applyFill="1" applyBorder="1" applyAlignment="1">
      <alignment horizontal="right" vertical="center"/>
    </xf>
    <xf numFmtId="3" fontId="33" fillId="29" borderId="43" xfId="69" applyNumberFormat="1" applyFont="1" applyFill="1" applyBorder="1" applyAlignment="1">
      <alignment horizontal="center" vertical="center"/>
    </xf>
    <xf numFmtId="3" fontId="33" fillId="29" borderId="28" xfId="69" applyNumberFormat="1" applyFont="1" applyFill="1" applyBorder="1" applyAlignment="1">
      <alignment vertical="center"/>
    </xf>
    <xf numFmtId="3" fontId="33" fillId="29" borderId="41" xfId="69" applyNumberFormat="1" applyFont="1" applyFill="1" applyBorder="1" applyAlignment="1">
      <alignment horizontal="center" vertical="center"/>
    </xf>
    <xf numFmtId="3" fontId="33" fillId="29" borderId="53" xfId="69" applyNumberFormat="1" applyFont="1" applyFill="1" applyBorder="1" applyAlignment="1">
      <alignment vertical="center"/>
    </xf>
    <xf numFmtId="182" fontId="33" fillId="0" borderId="114" xfId="69" applyNumberFormat="1" applyFont="1" applyFill="1" applyBorder="1" applyAlignment="1">
      <alignment horizontal="right" vertical="center"/>
    </xf>
    <xf numFmtId="182" fontId="33" fillId="25" borderId="114" xfId="69" applyNumberFormat="1" applyFont="1" applyFill="1" applyBorder="1" applyAlignment="1">
      <alignment horizontal="right" vertical="center"/>
    </xf>
    <xf numFmtId="182" fontId="33" fillId="25" borderId="53" xfId="69" applyNumberFormat="1" applyFont="1" applyFill="1" applyBorder="1" applyAlignment="1">
      <alignment horizontal="right" vertical="center"/>
    </xf>
    <xf numFmtId="3" fontId="33" fillId="29" borderId="50" xfId="69" applyNumberFormat="1" applyFont="1" applyFill="1" applyBorder="1" applyAlignment="1">
      <alignment vertical="center"/>
    </xf>
    <xf numFmtId="182" fontId="33" fillId="29" borderId="93" xfId="69" applyNumberFormat="1" applyFont="1" applyFill="1" applyBorder="1" applyAlignment="1">
      <alignment horizontal="right" vertical="center"/>
    </xf>
    <xf numFmtId="3" fontId="33" fillId="29" borderId="16" xfId="69" applyNumberFormat="1" applyFont="1" applyFill="1" applyBorder="1" applyAlignment="1">
      <alignment vertical="center"/>
    </xf>
    <xf numFmtId="3" fontId="33" fillId="29" borderId="46" xfId="69" applyNumberFormat="1" applyFont="1" applyFill="1" applyBorder="1" applyAlignment="1">
      <alignment horizontal="center" vertical="center"/>
    </xf>
    <xf numFmtId="182" fontId="33" fillId="25" borderId="86" xfId="69" applyNumberFormat="1" applyFont="1" applyFill="1" applyBorder="1" applyAlignment="1">
      <alignment horizontal="right" vertical="center"/>
    </xf>
    <xf numFmtId="182" fontId="33" fillId="25" borderId="43" xfId="69" applyNumberFormat="1" applyFont="1" applyFill="1" applyBorder="1" applyAlignment="1">
      <alignment horizontal="right" vertical="center"/>
    </xf>
    <xf numFmtId="3" fontId="33" fillId="29" borderId="55" xfId="69" applyNumberFormat="1" applyFont="1" applyFill="1" applyBorder="1"/>
    <xf numFmtId="3" fontId="33" fillId="29" borderId="0" xfId="69" applyNumberFormat="1" applyFont="1" applyFill="1" applyBorder="1"/>
    <xf numFmtId="182" fontId="72" fillId="25" borderId="113" xfId="69" applyNumberFormat="1" applyFont="1" applyFill="1" applyBorder="1" applyAlignment="1">
      <alignment vertical="center"/>
    </xf>
    <xf numFmtId="3" fontId="33" fillId="29" borderId="44" xfId="69" applyNumberFormat="1" applyFont="1" applyFill="1" applyBorder="1" applyAlignment="1">
      <alignment horizontal="center" vertical="center"/>
    </xf>
    <xf numFmtId="182" fontId="33" fillId="25" borderId="115" xfId="69" applyNumberFormat="1" applyFont="1" applyFill="1" applyBorder="1" applyAlignment="1">
      <alignment vertical="center"/>
    </xf>
    <xf numFmtId="182" fontId="33" fillId="25" borderId="57" xfId="69" applyNumberFormat="1" applyFont="1" applyFill="1" applyBorder="1" applyAlignment="1">
      <alignment vertical="center"/>
    </xf>
    <xf numFmtId="3" fontId="33" fillId="29" borderId="58" xfId="69" applyNumberFormat="1" applyFont="1" applyFill="1" applyBorder="1" applyAlignment="1">
      <alignment horizontal="center" vertical="center"/>
    </xf>
    <xf numFmtId="182" fontId="33" fillId="25" borderId="116" xfId="69" applyNumberFormat="1" applyFont="1" applyFill="1" applyBorder="1" applyAlignment="1">
      <alignment vertical="center"/>
    </xf>
    <xf numFmtId="182" fontId="33" fillId="25" borderId="59" xfId="69" applyNumberFormat="1" applyFont="1" applyFill="1" applyBorder="1" applyAlignment="1">
      <alignment vertical="center"/>
    </xf>
    <xf numFmtId="182" fontId="33" fillId="25" borderId="117" xfId="69" applyNumberFormat="1" applyFont="1" applyFill="1" applyBorder="1" applyAlignment="1">
      <alignment vertical="center"/>
    </xf>
    <xf numFmtId="182" fontId="33" fillId="25" borderId="61" xfId="69" applyNumberFormat="1" applyFont="1" applyFill="1" applyBorder="1" applyAlignment="1">
      <alignment vertical="center"/>
    </xf>
    <xf numFmtId="182" fontId="72" fillId="25" borderId="114" xfId="69" applyNumberFormat="1" applyFont="1" applyFill="1" applyBorder="1" applyAlignment="1">
      <alignment vertical="center"/>
    </xf>
    <xf numFmtId="182" fontId="33" fillId="25" borderId="62" xfId="69" applyNumberFormat="1" applyFont="1" applyFill="1" applyBorder="1" applyAlignment="1">
      <alignment vertical="center"/>
    </xf>
    <xf numFmtId="182" fontId="33" fillId="25" borderId="86" xfId="69" applyNumberFormat="1" applyFont="1" applyFill="1" applyBorder="1" applyAlignment="1">
      <alignment vertical="center"/>
    </xf>
    <xf numFmtId="182" fontId="33" fillId="25" borderId="43" xfId="69" applyNumberFormat="1" applyFont="1" applyFill="1" applyBorder="1" applyAlignment="1">
      <alignment vertical="center"/>
    </xf>
    <xf numFmtId="182" fontId="33" fillId="25" borderId="63" xfId="69" applyNumberFormat="1" applyFont="1" applyFill="1" applyBorder="1" applyAlignment="1">
      <alignment vertical="center"/>
    </xf>
    <xf numFmtId="182" fontId="72" fillId="25" borderId="95" xfId="69" applyNumberFormat="1" applyFont="1" applyFill="1" applyBorder="1" applyAlignment="1">
      <alignment vertical="center"/>
    </xf>
    <xf numFmtId="182" fontId="33" fillId="25" borderId="118" xfId="69" applyNumberFormat="1" applyFont="1" applyFill="1" applyBorder="1" applyAlignment="1">
      <alignment vertical="center"/>
    </xf>
    <xf numFmtId="182" fontId="33" fillId="25" borderId="64" xfId="69" applyNumberFormat="1" applyFont="1" applyFill="1" applyBorder="1" applyAlignment="1">
      <alignment vertical="center"/>
    </xf>
    <xf numFmtId="182" fontId="33" fillId="25" borderId="87" xfId="69" applyNumberFormat="1" applyFont="1" applyFill="1" applyBorder="1" applyAlignment="1">
      <alignment vertical="center"/>
    </xf>
    <xf numFmtId="182" fontId="33" fillId="25" borderId="65" xfId="69" applyNumberFormat="1" applyFont="1" applyFill="1" applyBorder="1" applyAlignment="1">
      <alignment vertical="center"/>
    </xf>
    <xf numFmtId="3" fontId="30" fillId="29" borderId="0" xfId="69" applyNumberFormat="1" applyFont="1" applyFill="1"/>
    <xf numFmtId="3" fontId="30" fillId="29" borderId="0" xfId="69" applyNumberFormat="1" applyFont="1" applyFill="1" applyAlignment="1">
      <alignment vertical="top"/>
    </xf>
    <xf numFmtId="182" fontId="41" fillId="29" borderId="95" xfId="69" applyNumberFormat="1" applyFont="1" applyFill="1" applyBorder="1" applyAlignment="1">
      <alignment horizontal="right" vertical="center"/>
    </xf>
    <xf numFmtId="182" fontId="41" fillId="29" borderId="172" xfId="69" applyNumberFormat="1" applyFont="1" applyFill="1" applyBorder="1" applyAlignment="1">
      <alignment horizontal="right" vertical="center"/>
    </xf>
    <xf numFmtId="182" fontId="41" fillId="29" borderId="173" xfId="69" applyNumberFormat="1" applyFont="1" applyFill="1" applyBorder="1" applyAlignment="1">
      <alignment horizontal="right" vertical="center"/>
    </xf>
    <xf numFmtId="182" fontId="41" fillId="29" borderId="174" xfId="69" applyNumberFormat="1" applyFont="1" applyFill="1" applyBorder="1" applyAlignment="1">
      <alignment horizontal="right" vertical="center"/>
    </xf>
    <xf numFmtId="0" fontId="51" fillId="29" borderId="0" xfId="0" applyFont="1" applyFill="1"/>
    <xf numFmtId="0" fontId="31" fillId="29" borderId="0" xfId="0" applyFont="1" applyFill="1"/>
    <xf numFmtId="3" fontId="34" fillId="29" borderId="0" xfId="69" applyNumberFormat="1" applyFont="1" applyFill="1" applyAlignment="1">
      <alignment horizontal="centerContinuous"/>
    </xf>
    <xf numFmtId="3" fontId="32" fillId="29" borderId="0" xfId="69" applyNumberFormat="1" applyFont="1" applyFill="1" applyAlignment="1">
      <alignment horizontal="center" vertical="center"/>
    </xf>
    <xf numFmtId="0" fontId="32" fillId="29" borderId="0" xfId="0" applyFont="1" applyFill="1"/>
    <xf numFmtId="0" fontId="39" fillId="29" borderId="0" xfId="0" applyFont="1" applyFill="1"/>
    <xf numFmtId="0" fontId="33" fillId="29" borderId="0" xfId="96" applyFont="1" applyFill="1"/>
    <xf numFmtId="0" fontId="73" fillId="29" borderId="78" xfId="96" applyFont="1" applyFill="1" applyBorder="1" applyAlignment="1">
      <alignment horizontal="right" vertical="center"/>
    </xf>
    <xf numFmtId="186" fontId="73" fillId="29" borderId="32" xfId="69" applyNumberFormat="1" applyFont="1" applyFill="1" applyBorder="1" applyAlignment="1">
      <alignment vertical="center"/>
    </xf>
    <xf numFmtId="182" fontId="74" fillId="25" borderId="37" xfId="69" applyNumberFormat="1" applyFont="1" applyFill="1" applyBorder="1" applyAlignment="1" applyProtection="1">
      <alignment vertical="center"/>
      <protection locked="0"/>
    </xf>
    <xf numFmtId="3" fontId="33" fillId="29" borderId="0" xfId="69" applyNumberFormat="1" applyFont="1" applyFill="1" applyBorder="1" applyAlignment="1">
      <alignment horizontal="center"/>
    </xf>
    <xf numFmtId="3" fontId="33" fillId="29" borderId="0" xfId="69" applyNumberFormat="1" applyFont="1" applyFill="1" applyBorder="1" applyAlignment="1">
      <alignment horizontal="left"/>
    </xf>
    <xf numFmtId="182" fontId="33" fillId="29" borderId="0" xfId="69" applyNumberFormat="1" applyFont="1" applyFill="1" applyBorder="1" applyAlignment="1">
      <alignment horizontal="right"/>
    </xf>
    <xf numFmtId="0" fontId="51" fillId="29" borderId="0" xfId="96" applyFont="1" applyFill="1"/>
    <xf numFmtId="3" fontId="34" fillId="29" borderId="0" xfId="69" applyNumberFormat="1" applyFont="1" applyFill="1" applyAlignment="1">
      <alignment vertical="center"/>
    </xf>
    <xf numFmtId="0" fontId="33" fillId="30" borderId="88" xfId="0" applyFont="1" applyFill="1" applyBorder="1" applyAlignment="1">
      <alignment horizontal="center" vertical="center"/>
    </xf>
    <xf numFmtId="0" fontId="33" fillId="30" borderId="89" xfId="0" applyFont="1" applyFill="1" applyBorder="1" applyAlignment="1">
      <alignment horizontal="left" vertical="center"/>
    </xf>
    <xf numFmtId="0" fontId="33" fillId="30" borderId="29" xfId="0" applyFont="1" applyFill="1" applyBorder="1" applyAlignment="1">
      <alignment horizontal="center" vertical="center"/>
    </xf>
    <xf numFmtId="0" fontId="33" fillId="30" borderId="44" xfId="0" applyFont="1" applyFill="1" applyBorder="1" applyAlignment="1">
      <alignment horizontal="center" vertical="center"/>
    </xf>
    <xf numFmtId="3" fontId="34" fillId="29" borderId="0" xfId="69" applyNumberFormat="1" applyFont="1" applyFill="1" applyAlignment="1"/>
    <xf numFmtId="182" fontId="33" fillId="30" borderId="73" xfId="0" applyNumberFormat="1" applyFont="1" applyFill="1" applyBorder="1" applyAlignment="1">
      <alignment horizontal="right" vertical="center"/>
    </xf>
    <xf numFmtId="0" fontId="30" fillId="29" borderId="0" xfId="0" applyFont="1" applyFill="1"/>
    <xf numFmtId="0" fontId="29" fillId="0" borderId="0" xfId="0" applyFont="1" applyAlignment="1">
      <alignment horizontal="left"/>
    </xf>
    <xf numFmtId="0" fontId="28" fillId="0" borderId="0" xfId="0" applyFont="1" applyAlignment="1">
      <alignment horizontal="left" vertical="center"/>
    </xf>
    <xf numFmtId="0" fontId="29" fillId="0" borderId="0" xfId="0" applyFont="1" applyAlignment="1">
      <alignment vertical="center"/>
    </xf>
    <xf numFmtId="0" fontId="32" fillId="0" borderId="0" xfId="0" applyFont="1" applyAlignment="1">
      <alignment horizontal="center" vertical="center"/>
    </xf>
    <xf numFmtId="0" fontId="33" fillId="30" borderId="34" xfId="0" applyFont="1" applyFill="1" applyBorder="1" applyAlignment="1">
      <alignment vertical="center"/>
    </xf>
    <xf numFmtId="0" fontId="33" fillId="30" borderId="0" xfId="0" applyFont="1" applyFill="1" applyAlignment="1">
      <alignment vertical="center" wrapText="1"/>
    </xf>
    <xf numFmtId="181" fontId="33" fillId="30" borderId="39" xfId="69" applyNumberFormat="1" applyFont="1" applyFill="1" applyBorder="1" applyAlignment="1">
      <alignment horizontal="right" vertical="center"/>
    </xf>
    <xf numFmtId="10" fontId="33" fillId="30" borderId="76" xfId="60" applyNumberFormat="1" applyFont="1" applyFill="1" applyBorder="1" applyAlignment="1">
      <alignment horizontal="right" vertical="center"/>
    </xf>
    <xf numFmtId="0" fontId="33" fillId="0" borderId="24" xfId="0" applyFont="1" applyBorder="1" applyAlignment="1">
      <alignment vertical="center"/>
    </xf>
    <xf numFmtId="0" fontId="33" fillId="30" borderId="32" xfId="0" applyFont="1" applyFill="1" applyBorder="1" applyAlignment="1">
      <alignment vertical="center"/>
    </xf>
    <xf numFmtId="0" fontId="33" fillId="30" borderId="33" xfId="0" applyFont="1" applyFill="1" applyBorder="1" applyAlignment="1">
      <alignment vertical="center" wrapText="1"/>
    </xf>
    <xf numFmtId="181" fontId="33" fillId="30" borderId="42" xfId="69" applyNumberFormat="1" applyFont="1" applyFill="1" applyBorder="1" applyAlignment="1">
      <alignment horizontal="right" vertical="center"/>
    </xf>
    <xf numFmtId="10" fontId="33" fillId="30" borderId="78" xfId="60" applyNumberFormat="1" applyFont="1" applyFill="1" applyBorder="1" applyAlignment="1">
      <alignment horizontal="right" vertical="center"/>
    </xf>
    <xf numFmtId="181" fontId="33" fillId="30" borderId="85" xfId="69" applyNumberFormat="1" applyFont="1" applyFill="1" applyBorder="1" applyAlignment="1">
      <alignment horizontal="right" vertical="center"/>
    </xf>
    <xf numFmtId="10" fontId="33" fillId="30" borderId="83" xfId="60" applyNumberFormat="1" applyFont="1" applyFill="1" applyBorder="1" applyAlignment="1">
      <alignment horizontal="right" vertical="center"/>
    </xf>
    <xf numFmtId="0" fontId="34" fillId="0" borderId="0" xfId="0" applyFont="1" applyAlignment="1">
      <alignment vertical="center"/>
    </xf>
    <xf numFmtId="181" fontId="41" fillId="0" borderId="37" xfId="69" applyNumberFormat="1" applyFont="1" applyBorder="1" applyAlignment="1">
      <alignment horizontal="right" vertical="center"/>
    </xf>
    <xf numFmtId="10" fontId="41" fillId="0" borderId="71" xfId="69" applyNumberFormat="1" applyFont="1" applyBorder="1" applyAlignment="1">
      <alignment horizontal="right" vertical="center"/>
    </xf>
    <xf numFmtId="0" fontId="33" fillId="0" borderId="16" xfId="0" applyFont="1" applyBorder="1" applyAlignment="1">
      <alignment horizontal="center" vertical="center"/>
    </xf>
    <xf numFmtId="0" fontId="33" fillId="0" borderId="32" xfId="0" applyFont="1" applyBorder="1" applyAlignment="1">
      <alignment horizontal="center" vertical="center"/>
    </xf>
    <xf numFmtId="0" fontId="33" fillId="0" borderId="35" xfId="0" applyFont="1" applyBorder="1" applyAlignment="1">
      <alignment horizontal="center" vertical="center"/>
    </xf>
    <xf numFmtId="3" fontId="34" fillId="0" borderId="0" xfId="69" applyNumberFormat="1" applyFont="1" applyFill="1" applyAlignment="1">
      <alignment vertical="center"/>
    </xf>
    <xf numFmtId="3" fontId="29" fillId="0" borderId="0" xfId="69" applyNumberFormat="1" applyFont="1" applyFill="1" applyAlignment="1">
      <alignment horizontal="right" vertical="center"/>
    </xf>
    <xf numFmtId="3" fontId="34" fillId="0" borderId="0" xfId="69" applyNumberFormat="1" applyFont="1" applyFill="1" applyAlignment="1">
      <alignment horizontal="centerContinuous" vertical="center"/>
    </xf>
    <xf numFmtId="3" fontId="39" fillId="0" borderId="0" xfId="69" applyNumberFormat="1" applyFont="1" applyFill="1" applyBorder="1" applyAlignment="1">
      <alignment horizontal="center" vertical="center"/>
    </xf>
    <xf numFmtId="0" fontId="39" fillId="0" borderId="0" xfId="0" applyFont="1" applyAlignment="1">
      <alignment horizontal="center" vertical="center"/>
    </xf>
    <xf numFmtId="0" fontId="29" fillId="33" borderId="77" xfId="0" applyFont="1" applyFill="1" applyBorder="1" applyAlignment="1">
      <alignment horizontal="center" vertical="center"/>
    </xf>
    <xf numFmtId="0" fontId="29" fillId="0" borderId="24" xfId="0" applyFont="1" applyBorder="1" applyAlignment="1">
      <alignment vertical="center"/>
    </xf>
    <xf numFmtId="0" fontId="75" fillId="30" borderId="140" xfId="0" applyFont="1" applyFill="1" applyBorder="1" applyAlignment="1">
      <alignment horizontal="left" vertical="center"/>
    </xf>
    <xf numFmtId="0" fontId="75" fillId="0" borderId="74" xfId="0" applyFont="1" applyBorder="1" applyAlignment="1">
      <alignment horizontal="center" vertical="center"/>
    </xf>
    <xf numFmtId="3" fontId="75" fillId="30" borderId="74" xfId="0" applyNumberFormat="1" applyFont="1" applyFill="1" applyBorder="1" applyAlignment="1">
      <alignment horizontal="right" vertical="center"/>
    </xf>
    <xf numFmtId="3" fontId="75" fillId="0" borderId="73" xfId="0" applyNumberFormat="1" applyFont="1" applyBorder="1" applyAlignment="1">
      <alignment horizontal="right" vertical="center"/>
    </xf>
    <xf numFmtId="3" fontId="75" fillId="0" borderId="90" xfId="0" applyNumberFormat="1" applyFont="1" applyBorder="1" applyAlignment="1">
      <alignment horizontal="right" vertical="center"/>
    </xf>
    <xf numFmtId="0" fontId="75" fillId="30" borderId="175" xfId="0" applyFont="1" applyFill="1" applyBorder="1" applyAlignment="1">
      <alignment horizontal="left" vertical="center"/>
    </xf>
    <xf numFmtId="0" fontId="75" fillId="0" borderId="124" xfId="0" applyFont="1" applyBorder="1" applyAlignment="1">
      <alignment horizontal="center" vertical="center"/>
    </xf>
    <xf numFmtId="3" fontId="75" fillId="30" borderId="75" xfId="0" applyNumberFormat="1" applyFont="1" applyFill="1" applyBorder="1" applyAlignment="1">
      <alignment horizontal="right" vertical="center"/>
    </xf>
    <xf numFmtId="3" fontId="75" fillId="0" borderId="62" xfId="0" applyNumberFormat="1" applyFont="1" applyBorder="1" applyAlignment="1">
      <alignment horizontal="right" vertical="center"/>
    </xf>
    <xf numFmtId="3" fontId="75" fillId="0" borderId="60" xfId="0" applyNumberFormat="1" applyFont="1" applyBorder="1" applyAlignment="1">
      <alignment horizontal="right" vertical="center"/>
    </xf>
    <xf numFmtId="0" fontId="75" fillId="30" borderId="142" xfId="0" applyFont="1" applyFill="1" applyBorder="1" applyAlignment="1">
      <alignment horizontal="left" vertical="center"/>
    </xf>
    <xf numFmtId="0" fontId="75" fillId="0" borderId="75" xfId="0" applyFont="1" applyBorder="1" applyAlignment="1">
      <alignment horizontal="center" vertical="center"/>
    </xf>
    <xf numFmtId="0" fontId="75" fillId="30" borderId="176" xfId="0" applyFont="1" applyFill="1" applyBorder="1" applyAlignment="1">
      <alignment horizontal="left" vertical="center"/>
    </xf>
    <xf numFmtId="0" fontId="75" fillId="0" borderId="126" xfId="0" applyFont="1" applyBorder="1" applyAlignment="1">
      <alignment horizontal="center" vertical="center"/>
    </xf>
    <xf numFmtId="3" fontId="75" fillId="30" borderId="126" xfId="0" applyNumberFormat="1" applyFont="1" applyFill="1" applyBorder="1" applyAlignment="1">
      <alignment horizontal="right" vertical="center"/>
    </xf>
    <xf numFmtId="3" fontId="75" fillId="0" borderId="125" xfId="0" applyNumberFormat="1" applyFont="1" applyBorder="1" applyAlignment="1">
      <alignment horizontal="right" vertical="center"/>
    </xf>
    <xf numFmtId="3" fontId="75" fillId="0" borderId="47" xfId="0" applyNumberFormat="1" applyFont="1" applyBorder="1" applyAlignment="1">
      <alignment horizontal="right" vertical="center"/>
    </xf>
    <xf numFmtId="0" fontId="33" fillId="0" borderId="177" xfId="0" applyFont="1" applyBorder="1" applyAlignment="1">
      <alignment horizontal="center" vertical="center"/>
    </xf>
    <xf numFmtId="0" fontId="29" fillId="0" borderId="178" xfId="0" applyFont="1" applyBorder="1" applyAlignment="1">
      <alignment horizontal="center" vertical="center"/>
    </xf>
    <xf numFmtId="0" fontId="75" fillId="0" borderId="178" xfId="0" applyFont="1" applyBorder="1" applyAlignment="1">
      <alignment horizontal="center" vertical="center"/>
    </xf>
    <xf numFmtId="3" fontId="75" fillId="0" borderId="178" xfId="0" applyNumberFormat="1" applyFont="1" applyBorder="1" applyAlignment="1">
      <alignment horizontal="right" vertical="center"/>
    </xf>
    <xf numFmtId="3" fontId="75" fillId="0" borderId="179" xfId="0" applyNumberFormat="1" applyFont="1" applyBorder="1" applyAlignment="1">
      <alignment horizontal="right" vertical="center"/>
    </xf>
    <xf numFmtId="3" fontId="75" fillId="0" borderId="180" xfId="0" applyNumberFormat="1" applyFont="1" applyBorder="1" applyAlignment="1">
      <alignment horizontal="right" vertical="center"/>
    </xf>
    <xf numFmtId="3" fontId="75" fillId="30" borderId="124" xfId="0" applyNumberFormat="1" applyFont="1" applyFill="1" applyBorder="1" applyAlignment="1">
      <alignment horizontal="right" vertical="center"/>
    </xf>
    <xf numFmtId="3" fontId="75" fillId="0" borderId="123" xfId="0" applyNumberFormat="1" applyFont="1" applyBorder="1" applyAlignment="1">
      <alignment horizontal="right" vertical="center"/>
    </xf>
    <xf numFmtId="3" fontId="75" fillId="0" borderId="45" xfId="0" applyNumberFormat="1" applyFont="1" applyBorder="1" applyAlignment="1">
      <alignment horizontal="right" vertical="center"/>
    </xf>
    <xf numFmtId="0" fontId="75" fillId="0" borderId="82" xfId="0" applyFont="1" applyBorder="1" applyAlignment="1">
      <alignment horizontal="center" vertical="center"/>
    </xf>
    <xf numFmtId="3" fontId="75" fillId="0" borderId="82" xfId="0" applyNumberFormat="1" applyFont="1" applyBorder="1" applyAlignment="1">
      <alignment horizontal="right" vertical="center"/>
    </xf>
    <xf numFmtId="3" fontId="75" fillId="0" borderId="91" xfId="0" applyNumberFormat="1" applyFont="1" applyBorder="1" applyAlignment="1">
      <alignment horizontal="right" vertical="center"/>
    </xf>
    <xf numFmtId="3" fontId="75" fillId="0" borderId="30" xfId="0" applyNumberFormat="1" applyFont="1" applyBorder="1" applyAlignment="1">
      <alignment horizontal="right" vertical="center"/>
    </xf>
    <xf numFmtId="0" fontId="75" fillId="0" borderId="182" xfId="0" applyFont="1" applyBorder="1" applyAlignment="1">
      <alignment horizontal="center" vertical="center"/>
    </xf>
    <xf numFmtId="3" fontId="75" fillId="30" borderId="63" xfId="0" applyNumberFormat="1" applyFont="1" applyFill="1" applyBorder="1" applyAlignment="1">
      <alignment horizontal="right" vertical="center"/>
    </xf>
    <xf numFmtId="3" fontId="75" fillId="0" borderId="56" xfId="0" applyNumberFormat="1" applyFont="1" applyBorder="1" applyAlignment="1">
      <alignment horizontal="right" vertical="center"/>
    </xf>
    <xf numFmtId="0" fontId="75" fillId="0" borderId="183" xfId="0" applyFont="1" applyBorder="1" applyAlignment="1">
      <alignment horizontal="left" vertical="center"/>
    </xf>
    <xf numFmtId="0" fontId="75" fillId="0" borderId="184" xfId="0" applyFont="1" applyBorder="1" applyAlignment="1">
      <alignment horizontal="center" vertical="center"/>
    </xf>
    <xf numFmtId="3" fontId="75" fillId="30" borderId="121" xfId="0" applyNumberFormat="1" applyFont="1" applyFill="1" applyBorder="1" applyAlignment="1">
      <alignment horizontal="right" vertical="center"/>
    </xf>
    <xf numFmtId="3" fontId="75" fillId="0" borderId="185" xfId="0" applyNumberFormat="1" applyFont="1" applyBorder="1" applyAlignment="1">
      <alignment horizontal="right" vertical="center"/>
    </xf>
    <xf numFmtId="0" fontId="75" fillId="0" borderId="186" xfId="0" applyFont="1" applyBorder="1" applyAlignment="1">
      <alignment horizontal="left" vertical="center"/>
    </xf>
    <xf numFmtId="0" fontId="75" fillId="0" borderId="187" xfId="0" applyFont="1" applyBorder="1" applyAlignment="1">
      <alignment horizontal="center" vertical="center"/>
    </xf>
    <xf numFmtId="3" fontId="75" fillId="30" borderId="122" xfId="0" applyNumberFormat="1" applyFont="1" applyFill="1" applyBorder="1" applyAlignment="1">
      <alignment horizontal="right" vertical="center"/>
    </xf>
    <xf numFmtId="3" fontId="75" fillId="0" borderId="188" xfId="0" applyNumberFormat="1" applyFont="1" applyBorder="1" applyAlignment="1">
      <alignment horizontal="right" vertical="center"/>
    </xf>
    <xf numFmtId="0" fontId="75" fillId="0" borderId="189" xfId="0" applyFont="1" applyBorder="1" applyAlignment="1">
      <alignment horizontal="left" vertical="center"/>
    </xf>
    <xf numFmtId="0" fontId="75" fillId="0" borderId="190" xfId="0" applyFont="1" applyBorder="1" applyAlignment="1">
      <alignment horizontal="center" vertical="center"/>
    </xf>
    <xf numFmtId="3" fontId="75" fillId="30" borderId="120" xfId="0" applyNumberFormat="1" applyFont="1" applyFill="1" applyBorder="1" applyAlignment="1">
      <alignment horizontal="right" vertical="center"/>
    </xf>
    <xf numFmtId="0" fontId="75" fillId="30" borderId="191" xfId="0" applyFont="1" applyFill="1" applyBorder="1" applyAlignment="1">
      <alignment horizontal="left" vertical="center"/>
    </xf>
    <xf numFmtId="0" fontId="75" fillId="0" borderId="192" xfId="0" applyFont="1" applyBorder="1" applyAlignment="1">
      <alignment horizontal="center" vertical="center"/>
    </xf>
    <xf numFmtId="3" fontId="75" fillId="0" borderId="192" xfId="0" applyNumberFormat="1" applyFont="1" applyBorder="1" applyAlignment="1">
      <alignment horizontal="right" vertical="center"/>
    </xf>
    <xf numFmtId="3" fontId="75" fillId="30" borderId="193" xfId="0" applyNumberFormat="1" applyFont="1" applyFill="1" applyBorder="1" applyAlignment="1">
      <alignment horizontal="right" vertical="center"/>
    </xf>
    <xf numFmtId="3" fontId="75" fillId="0" borderId="194" xfId="0" applyNumberFormat="1" applyFont="1" applyBorder="1" applyAlignment="1">
      <alignment horizontal="right" vertical="center"/>
    </xf>
    <xf numFmtId="0" fontId="75" fillId="30" borderId="195" xfId="0" applyFont="1" applyFill="1" applyBorder="1" applyAlignment="1">
      <alignment horizontal="left" vertical="center"/>
    </xf>
    <xf numFmtId="0" fontId="75" fillId="0" borderId="139" xfId="0" applyFont="1" applyBorder="1" applyAlignment="1">
      <alignment horizontal="center" vertical="center"/>
    </xf>
    <xf numFmtId="3" fontId="75" fillId="0" borderId="139" xfId="0" applyNumberFormat="1" applyFont="1" applyBorder="1" applyAlignment="1">
      <alignment horizontal="right" vertical="center"/>
    </xf>
    <xf numFmtId="3" fontId="75" fillId="30" borderId="158" xfId="0" applyNumberFormat="1" applyFont="1" applyFill="1" applyBorder="1" applyAlignment="1">
      <alignment horizontal="right" vertical="center"/>
    </xf>
    <xf numFmtId="3" fontId="75" fillId="0" borderId="102" xfId="0" applyNumberFormat="1" applyFont="1" applyBorder="1" applyAlignment="1">
      <alignment horizontal="right" vertical="center"/>
    </xf>
    <xf numFmtId="0" fontId="33" fillId="0" borderId="0" xfId="0" applyFont="1" applyAlignment="1">
      <alignment horizontal="left" vertical="center"/>
    </xf>
    <xf numFmtId="0" fontId="72" fillId="0" borderId="0" xfId="0" applyFont="1" applyAlignment="1">
      <alignment vertical="center"/>
    </xf>
    <xf numFmtId="183" fontId="33" fillId="29" borderId="0" xfId="0" applyNumberFormat="1" applyFont="1" applyFill="1" applyAlignment="1">
      <alignment vertical="center" shrinkToFit="1"/>
    </xf>
    <xf numFmtId="0" fontId="69" fillId="31" borderId="164" xfId="88" applyFont="1" applyFill="1" applyBorder="1" applyAlignment="1">
      <alignment horizontal="center" vertical="center"/>
    </xf>
    <xf numFmtId="0" fontId="69" fillId="31" borderId="61" xfId="88" applyFont="1" applyFill="1" applyBorder="1" applyAlignment="1">
      <alignment horizontal="center" vertical="center"/>
    </xf>
    <xf numFmtId="182" fontId="43" fillId="29" borderId="33" xfId="0" applyNumberFormat="1" applyFont="1" applyFill="1" applyBorder="1" applyAlignment="1">
      <alignment vertical="center"/>
    </xf>
    <xf numFmtId="10" fontId="53" fillId="29" borderId="82" xfId="0" applyNumberFormat="1" applyFont="1" applyFill="1" applyBorder="1" applyAlignment="1">
      <alignment vertical="center"/>
    </xf>
    <xf numFmtId="182" fontId="43" fillId="34" borderId="196" xfId="0" applyNumberFormat="1" applyFont="1" applyFill="1" applyBorder="1" applyAlignment="1">
      <alignment vertical="center"/>
    </xf>
    <xf numFmtId="182" fontId="59" fillId="34" borderId="0" xfId="0" applyNumberFormat="1" applyFont="1" applyFill="1" applyAlignment="1">
      <alignment horizontal="center" vertical="center"/>
    </xf>
    <xf numFmtId="0" fontId="51" fillId="0" borderId="0" xfId="90" applyFont="1" applyAlignment="1">
      <alignment horizontal="left" vertical="center"/>
    </xf>
    <xf numFmtId="0" fontId="28" fillId="0" borderId="168" xfId="92" applyFont="1" applyBorder="1">
      <alignment vertical="center"/>
    </xf>
    <xf numFmtId="0" fontId="28" fillId="0" borderId="173" xfId="92" applyFont="1" applyBorder="1">
      <alignment vertical="center"/>
    </xf>
    <xf numFmtId="0" fontId="29" fillId="0" borderId="82" xfId="0" applyFont="1" applyBorder="1" applyAlignment="1">
      <alignment horizontal="center" vertical="center"/>
    </xf>
    <xf numFmtId="0" fontId="75" fillId="30" borderId="74" xfId="0" applyFont="1" applyFill="1" applyBorder="1" applyAlignment="1">
      <alignment horizontal="left" vertical="center"/>
    </xf>
    <xf numFmtId="0" fontId="75" fillId="30" borderId="124" xfId="0" applyFont="1" applyFill="1" applyBorder="1" applyAlignment="1">
      <alignment horizontal="left" vertical="center"/>
    </xf>
    <xf numFmtId="0" fontId="75" fillId="30" borderId="75" xfId="0" applyFont="1" applyFill="1" applyBorder="1" applyAlignment="1">
      <alignment horizontal="left" vertical="center"/>
    </xf>
    <xf numFmtId="0" fontId="75" fillId="30" borderId="126" xfId="0" applyFont="1" applyFill="1" applyBorder="1" applyAlignment="1">
      <alignment horizontal="left" vertical="center"/>
    </xf>
    <xf numFmtId="0" fontId="75" fillId="0" borderId="182" xfId="0" applyFont="1" applyBorder="1" applyAlignment="1">
      <alignment horizontal="left" vertical="center"/>
    </xf>
    <xf numFmtId="0" fontId="75" fillId="0" borderId="184" xfId="0" applyFont="1" applyBorder="1" applyAlignment="1">
      <alignment horizontal="left" vertical="center"/>
    </xf>
    <xf numFmtId="0" fontId="75" fillId="0" borderId="187" xfId="0" applyFont="1" applyBorder="1" applyAlignment="1">
      <alignment horizontal="left" vertical="center"/>
    </xf>
    <xf numFmtId="0" fontId="75" fillId="0" borderId="190" xfId="0" applyFont="1" applyBorder="1" applyAlignment="1">
      <alignment horizontal="left" vertical="center"/>
    </xf>
    <xf numFmtId="0" fontId="75" fillId="30" borderId="192" xfId="0" applyFont="1" applyFill="1" applyBorder="1" applyAlignment="1">
      <alignment horizontal="left" vertical="center"/>
    </xf>
    <xf numFmtId="0" fontId="75" fillId="30" borderId="139" xfId="0" applyFont="1" applyFill="1" applyBorder="1" applyAlignment="1">
      <alignment horizontal="left" vertical="center"/>
    </xf>
    <xf numFmtId="3" fontId="28" fillId="0" borderId="0" xfId="69" applyNumberFormat="1" applyFont="1" applyFill="1" applyAlignment="1">
      <alignment vertical="center"/>
    </xf>
    <xf numFmtId="3" fontId="75" fillId="0" borderId="25" xfId="0" applyNumberFormat="1" applyFont="1" applyBorder="1" applyAlignment="1">
      <alignment horizontal="right" vertical="center"/>
    </xf>
    <xf numFmtId="0" fontId="75" fillId="0" borderId="192" xfId="0" applyFont="1" applyBorder="1" applyAlignment="1">
      <alignment horizontal="left" vertical="center"/>
    </xf>
    <xf numFmtId="0" fontId="75" fillId="0" borderId="139" xfId="0" applyFont="1" applyBorder="1" applyAlignment="1">
      <alignment horizontal="left" vertical="center"/>
    </xf>
    <xf numFmtId="0" fontId="40" fillId="32" borderId="0" xfId="0" applyFont="1" applyFill="1"/>
    <xf numFmtId="0" fontId="0" fillId="32" borderId="0" xfId="0" applyFill="1"/>
    <xf numFmtId="3" fontId="34" fillId="32" borderId="0" xfId="69" applyNumberFormat="1" applyFont="1" applyFill="1" applyBorder="1" applyAlignment="1">
      <alignment horizontal="center" vertical="top"/>
    </xf>
    <xf numFmtId="0" fontId="0" fillId="32" borderId="0" xfId="0" applyFill="1" applyAlignment="1">
      <alignment vertical="top"/>
    </xf>
    <xf numFmtId="0" fontId="49" fillId="0" borderId="31" xfId="94" applyFont="1" applyBorder="1" applyAlignment="1">
      <alignment horizontal="center" vertical="center"/>
    </xf>
    <xf numFmtId="0" fontId="49" fillId="0" borderId="31" xfId="94" applyFont="1" applyBorder="1" applyAlignment="1">
      <alignment vertical="center"/>
    </xf>
    <xf numFmtId="0" fontId="49" fillId="0" borderId="17" xfId="94" applyFont="1" applyBorder="1" applyAlignment="1">
      <alignment vertical="center"/>
    </xf>
    <xf numFmtId="0" fontId="49" fillId="0" borderId="33" xfId="94" applyFont="1" applyBorder="1" applyAlignment="1">
      <alignment horizontal="center" vertical="center"/>
    </xf>
    <xf numFmtId="0" fontId="52" fillId="0" borderId="0" xfId="95" applyFont="1" applyAlignment="1">
      <alignment horizontal="center" vertical="center"/>
    </xf>
    <xf numFmtId="0" fontId="43" fillId="29" borderId="96" xfId="0" applyFont="1" applyFill="1" applyBorder="1" applyAlignment="1">
      <alignment horizontal="left" vertical="center"/>
    </xf>
    <xf numFmtId="186" fontId="73" fillId="29" borderId="168" xfId="69" applyNumberFormat="1" applyFont="1" applyFill="1" applyBorder="1" applyAlignment="1">
      <alignment vertical="center"/>
    </xf>
    <xf numFmtId="0" fontId="33" fillId="0" borderId="0" xfId="94" applyFont="1" applyAlignment="1">
      <alignment vertical="center"/>
    </xf>
    <xf numFmtId="0" fontId="43" fillId="0" borderId="135" xfId="88" applyFont="1" applyBorder="1" applyAlignment="1">
      <alignment horizontal="center" vertical="center"/>
    </xf>
    <xf numFmtId="0" fontId="43" fillId="0" borderId="136" xfId="88" applyFont="1" applyBorder="1" applyAlignment="1">
      <alignment horizontal="center" vertical="center"/>
    </xf>
    <xf numFmtId="0" fontId="72" fillId="33" borderId="96" xfId="0" applyFont="1" applyFill="1" applyBorder="1" applyAlignment="1">
      <alignment vertical="center"/>
    </xf>
    <xf numFmtId="0" fontId="72" fillId="33" borderId="77" xfId="0" applyFont="1" applyFill="1" applyBorder="1" applyAlignment="1">
      <alignment vertical="center"/>
    </xf>
    <xf numFmtId="0" fontId="33" fillId="34" borderId="71" xfId="0" applyFont="1" applyFill="1" applyBorder="1" applyAlignment="1">
      <alignment vertical="center"/>
    </xf>
    <xf numFmtId="0" fontId="0" fillId="34" borderId="0" xfId="0" applyFill="1" applyAlignment="1">
      <alignment vertical="center"/>
    </xf>
    <xf numFmtId="0" fontId="51" fillId="0" borderId="0" xfId="0" applyFont="1" applyAlignment="1">
      <alignment horizontal="left" vertical="center"/>
    </xf>
    <xf numFmtId="3" fontId="34" fillId="29" borderId="0" xfId="69" applyNumberFormat="1" applyFont="1" applyFill="1" applyBorder="1" applyAlignment="1">
      <alignment vertical="top"/>
    </xf>
    <xf numFmtId="0" fontId="29" fillId="0" borderId="0" xfId="0" applyFont="1" applyAlignment="1">
      <alignment vertical="top"/>
    </xf>
    <xf numFmtId="0" fontId="34" fillId="29" borderId="0" xfId="0" applyFont="1" applyFill="1" applyAlignment="1">
      <alignment vertical="top"/>
    </xf>
    <xf numFmtId="0" fontId="58" fillId="0" borderId="135" xfId="88" applyFont="1" applyBorder="1" applyAlignment="1">
      <alignment vertical="center" wrapText="1"/>
    </xf>
    <xf numFmtId="0" fontId="58" fillId="0" borderId="131" xfId="88" applyFont="1" applyBorder="1">
      <alignment vertical="center"/>
    </xf>
    <xf numFmtId="0" fontId="58" fillId="0" borderId="132" xfId="88" applyFont="1" applyBorder="1">
      <alignment vertical="center"/>
    </xf>
    <xf numFmtId="0" fontId="43" fillId="0" borderId="134" xfId="88" applyFont="1" applyBorder="1">
      <alignment vertical="center"/>
    </xf>
    <xf numFmtId="0" fontId="29" fillId="0" borderId="0" xfId="107" applyFont="1">
      <alignment vertical="center"/>
    </xf>
    <xf numFmtId="0" fontId="75" fillId="0" borderId="0" xfId="107" applyFont="1" applyAlignment="1">
      <alignment horizontal="justify" vertical="center"/>
    </xf>
    <xf numFmtId="0" fontId="75" fillId="0" borderId="0" xfId="107" applyFont="1" applyAlignment="1">
      <alignment horizontal="right" vertical="center"/>
    </xf>
    <xf numFmtId="0" fontId="75" fillId="0" borderId="0" xfId="107" applyFont="1">
      <alignment vertical="center"/>
    </xf>
    <xf numFmtId="0" fontId="75" fillId="0" borderId="0" xfId="107" applyFont="1" applyAlignment="1">
      <alignment horizontal="center" vertical="top" wrapText="1"/>
    </xf>
    <xf numFmtId="0" fontId="75" fillId="0" borderId="0" xfId="107" applyFont="1" applyAlignment="1">
      <alignment horizontal="center" vertical="top"/>
    </xf>
    <xf numFmtId="0" fontId="75" fillId="0" borderId="0" xfId="107" applyFont="1" applyAlignment="1">
      <alignment horizontal="left" vertical="center"/>
    </xf>
    <xf numFmtId="0" fontId="75" fillId="0" borderId="46" xfId="107" applyFont="1" applyBorder="1" applyAlignment="1">
      <alignment horizontal="left" vertical="center"/>
    </xf>
    <xf numFmtId="0" fontId="75" fillId="0" borderId="46" xfId="107" applyFont="1" applyBorder="1" applyAlignment="1">
      <alignment horizontal="left" vertical="top"/>
    </xf>
    <xf numFmtId="0" fontId="75" fillId="0" borderId="46" xfId="107" applyFont="1" applyBorder="1" applyAlignment="1">
      <alignment horizontal="center" vertical="center"/>
    </xf>
    <xf numFmtId="0" fontId="34" fillId="0" borderId="0" xfId="107" applyFont="1">
      <alignment vertical="center"/>
    </xf>
    <xf numFmtId="0" fontId="13" fillId="0" borderId="0" xfId="86">
      <alignment vertical="center"/>
    </xf>
    <xf numFmtId="0" fontId="75" fillId="0" borderId="0" xfId="86" applyFont="1" applyAlignment="1">
      <alignment horizontal="justify" vertical="center"/>
    </xf>
    <xf numFmtId="0" fontId="75" fillId="0" borderId="0" xfId="86" applyFont="1" applyAlignment="1">
      <alignment horizontal="right" vertical="center"/>
    </xf>
    <xf numFmtId="0" fontId="75" fillId="0" borderId="0" xfId="86" applyFont="1" applyAlignment="1">
      <alignment horizontal="justify" vertical="center" wrapText="1"/>
    </xf>
    <xf numFmtId="0" fontId="75" fillId="0" borderId="168" xfId="86" applyFont="1" applyBorder="1" applyAlignment="1">
      <alignment horizontal="center" vertical="center" wrapText="1"/>
    </xf>
    <xf numFmtId="0" fontId="75" fillId="0" borderId="160" xfId="86" applyFont="1" applyBorder="1" applyAlignment="1">
      <alignment horizontal="center" vertical="center" wrapText="1"/>
    </xf>
    <xf numFmtId="0" fontId="82" fillId="0" borderId="33" xfId="86" applyFont="1" applyBorder="1" applyAlignment="1">
      <alignment horizontal="center" vertical="center" wrapText="1"/>
    </xf>
    <xf numFmtId="0" fontId="82" fillId="0" borderId="168" xfId="86" applyFont="1" applyBorder="1" applyAlignment="1">
      <alignment horizontal="center" vertical="center" wrapText="1"/>
    </xf>
    <xf numFmtId="0" fontId="82" fillId="0" borderId="168" xfId="86" quotePrefix="1" applyFont="1" applyBorder="1" applyAlignment="1">
      <alignment horizontal="center" vertical="center" wrapText="1"/>
    </xf>
    <xf numFmtId="0" fontId="82" fillId="0" borderId="32" xfId="86" applyFont="1" applyBorder="1" applyAlignment="1">
      <alignment horizontal="center" vertical="center" wrapText="1"/>
    </xf>
    <xf numFmtId="0" fontId="75" fillId="0" borderId="168" xfId="86" applyFont="1" applyBorder="1" applyAlignment="1">
      <alignment vertical="top" wrapText="1"/>
    </xf>
    <xf numFmtId="0" fontId="75" fillId="0" borderId="168" xfId="86" applyFont="1" applyBorder="1" applyAlignment="1">
      <alignment horizontal="justify" vertical="top" wrapText="1"/>
    </xf>
    <xf numFmtId="0" fontId="75" fillId="0" borderId="162" xfId="86" applyFont="1" applyBorder="1" applyAlignment="1">
      <alignment horizontal="justify" vertical="top" wrapText="1"/>
    </xf>
    <xf numFmtId="0" fontId="13" fillId="0" borderId="168" xfId="86" applyBorder="1" applyAlignment="1">
      <alignment vertical="top"/>
    </xf>
    <xf numFmtId="0" fontId="83" fillId="0" borderId="0" xfId="86" applyFont="1" applyAlignment="1">
      <alignment vertical="center" wrapText="1"/>
    </xf>
    <xf numFmtId="0" fontId="75" fillId="0" borderId="0" xfId="86" applyFont="1" applyAlignment="1">
      <alignment horizontal="center" vertical="center" wrapText="1"/>
    </xf>
    <xf numFmtId="0" fontId="75" fillId="0" borderId="0" xfId="86" applyFont="1" applyAlignment="1">
      <alignment horizontal="justify" vertical="top" wrapText="1"/>
    </xf>
    <xf numFmtId="0" fontId="75" fillId="0" borderId="0" xfId="86" applyFont="1">
      <alignment vertical="center"/>
    </xf>
    <xf numFmtId="0" fontId="14" fillId="0" borderId="0" xfId="108" applyAlignment="1" applyProtection="1">
      <alignment horizontal="left" vertical="center" indent="1"/>
    </xf>
    <xf numFmtId="0" fontId="75" fillId="0" borderId="0" xfId="108" applyFont="1" applyAlignment="1" applyProtection="1">
      <alignment horizontal="justify" vertical="center"/>
    </xf>
    <xf numFmtId="0" fontId="14" fillId="0" borderId="0" xfId="108" applyAlignment="1" applyProtection="1">
      <alignment vertical="center"/>
    </xf>
    <xf numFmtId="0" fontId="13" fillId="0" borderId="0" xfId="86" applyAlignment="1">
      <alignment vertical="top"/>
    </xf>
    <xf numFmtId="49" fontId="29" fillId="0" borderId="0" xfId="0" applyNumberFormat="1" applyFont="1" applyAlignment="1">
      <alignment horizontal="left"/>
    </xf>
    <xf numFmtId="0" fontId="49" fillId="0" borderId="0" xfId="0" applyFont="1" applyAlignment="1">
      <alignment horizontal="left"/>
    </xf>
    <xf numFmtId="49" fontId="49" fillId="0" borderId="0" xfId="0" applyNumberFormat="1" applyFont="1" applyAlignment="1">
      <alignment horizontal="left"/>
    </xf>
    <xf numFmtId="0" fontId="51" fillId="0" borderId="0" xfId="0" applyFont="1" applyAlignment="1">
      <alignment vertical="center"/>
    </xf>
    <xf numFmtId="0" fontId="38" fillId="0" borderId="0" xfId="0" applyFont="1" applyAlignment="1">
      <alignment horizontal="center" vertical="center"/>
    </xf>
    <xf numFmtId="0" fontId="48" fillId="0" borderId="0" xfId="0" applyFont="1" applyAlignment="1">
      <alignment horizontal="centerContinuous"/>
    </xf>
    <xf numFmtId="0" fontId="49" fillId="0" borderId="168" xfId="0" applyFont="1" applyBorder="1" applyAlignment="1">
      <alignment vertical="center"/>
    </xf>
    <xf numFmtId="0" fontId="41" fillId="0" borderId="0" xfId="0" applyFont="1" applyAlignment="1">
      <alignment horizontal="center" vertical="center"/>
    </xf>
    <xf numFmtId="181" fontId="41" fillId="0" borderId="0" xfId="69" applyNumberFormat="1" applyFont="1" applyFill="1" applyBorder="1" applyAlignment="1">
      <alignment horizontal="right" vertical="center"/>
    </xf>
    <xf numFmtId="0" fontId="41" fillId="0" borderId="0" xfId="0" applyFont="1" applyAlignment="1">
      <alignment vertical="center"/>
    </xf>
    <xf numFmtId="0" fontId="46" fillId="0" borderId="0" xfId="0" applyFont="1" applyAlignment="1">
      <alignment horizontal="center" vertical="top"/>
    </xf>
    <xf numFmtId="0" fontId="85" fillId="33" borderId="15" xfId="0" applyFont="1" applyFill="1" applyBorder="1" applyAlignment="1">
      <alignment horizontal="center" vertical="center"/>
    </xf>
    <xf numFmtId="0" fontId="85" fillId="33" borderId="71" xfId="0" applyFont="1" applyFill="1" applyBorder="1" applyAlignment="1">
      <alignment horizontal="center" vertical="center"/>
    </xf>
    <xf numFmtId="0" fontId="77" fillId="33" borderId="95" xfId="0" applyFont="1" applyFill="1" applyBorder="1" applyAlignment="1">
      <alignment horizontal="center" vertical="center"/>
    </xf>
    <xf numFmtId="0" fontId="77" fillId="33" borderId="22" xfId="0" applyFont="1" applyFill="1" applyBorder="1" applyAlignment="1">
      <alignment horizontal="center" vertical="center"/>
    </xf>
    <xf numFmtId="0" fontId="77" fillId="33" borderId="38" xfId="0" applyFont="1" applyFill="1" applyBorder="1" applyAlignment="1">
      <alignment horizontal="center" vertical="center"/>
    </xf>
    <xf numFmtId="0" fontId="77" fillId="33" borderId="27" xfId="0" applyFont="1" applyFill="1" applyBorder="1" applyAlignment="1">
      <alignment horizontal="center" vertical="center"/>
    </xf>
    <xf numFmtId="0" fontId="43" fillId="29" borderId="38" xfId="0" applyFont="1" applyFill="1" applyBorder="1" applyAlignment="1">
      <alignment horizontal="right" vertical="center"/>
    </xf>
    <xf numFmtId="38" fontId="43" fillId="30" borderId="37" xfId="69" applyFont="1" applyFill="1" applyBorder="1" applyAlignment="1" applyProtection="1">
      <alignment vertical="center"/>
      <protection locked="0"/>
    </xf>
    <xf numFmtId="182" fontId="59" fillId="0" borderId="78" xfId="0" applyNumberFormat="1" applyFont="1" applyBorder="1" applyAlignment="1">
      <alignment vertical="center"/>
    </xf>
    <xf numFmtId="182" fontId="59" fillId="30" borderId="78" xfId="0" applyNumberFormat="1" applyFont="1" applyFill="1" applyBorder="1" applyAlignment="1">
      <alignment vertical="center"/>
    </xf>
    <xf numFmtId="182" fontId="59" fillId="30" borderId="76" xfId="0" applyNumberFormat="1" applyFont="1" applyFill="1" applyBorder="1" applyAlignment="1" applyProtection="1">
      <alignment vertical="center"/>
      <protection locked="0"/>
    </xf>
    <xf numFmtId="182" fontId="59" fillId="29" borderId="78" xfId="0" applyNumberFormat="1" applyFont="1" applyFill="1" applyBorder="1" applyAlignment="1">
      <alignment vertical="center"/>
    </xf>
    <xf numFmtId="0" fontId="43" fillId="0" borderId="160" xfId="0" applyFont="1" applyBorder="1" applyAlignment="1">
      <alignment vertical="center"/>
    </xf>
    <xf numFmtId="0" fontId="53" fillId="0" borderId="16" xfId="0" applyFont="1" applyBorder="1" applyAlignment="1">
      <alignment vertical="center"/>
    </xf>
    <xf numFmtId="0" fontId="47" fillId="0" borderId="158" xfId="0" applyFont="1" applyBorder="1" applyAlignment="1">
      <alignment vertical="center"/>
    </xf>
    <xf numFmtId="0" fontId="47" fillId="0" borderId="32" xfId="0" applyFont="1" applyBorder="1" applyAlignment="1">
      <alignment vertical="center"/>
    </xf>
    <xf numFmtId="0" fontId="29" fillId="0" borderId="0" xfId="0" applyFont="1" applyAlignment="1">
      <alignment horizontal="right" vertical="center"/>
    </xf>
    <xf numFmtId="0" fontId="43" fillId="0" borderId="29" xfId="0" applyFont="1" applyBorder="1" applyAlignment="1">
      <alignment vertical="center"/>
    </xf>
    <xf numFmtId="0" fontId="43" fillId="0" borderId="40" xfId="0" applyFont="1" applyBorder="1" applyAlignment="1">
      <alignment vertical="center"/>
    </xf>
    <xf numFmtId="0" fontId="47" fillId="0" borderId="2" xfId="0" applyFont="1" applyBorder="1" applyAlignment="1">
      <alignment horizontal="center" vertical="center"/>
    </xf>
    <xf numFmtId="0" fontId="43" fillId="0" borderId="2" xfId="0" applyFont="1" applyBorder="1" applyAlignment="1">
      <alignment vertical="center"/>
    </xf>
    <xf numFmtId="0" fontId="0" fillId="0" borderId="52" xfId="0" applyBorder="1" applyAlignment="1">
      <alignment vertical="center"/>
    </xf>
    <xf numFmtId="0" fontId="0" fillId="0" borderId="183" xfId="0" applyBorder="1" applyAlignment="1">
      <alignment vertical="center"/>
    </xf>
    <xf numFmtId="0" fontId="0" fillId="0" borderId="186" xfId="0" applyBorder="1" applyAlignment="1">
      <alignment vertical="center"/>
    </xf>
    <xf numFmtId="0" fontId="0" fillId="0" borderId="189" xfId="0" applyBorder="1" applyAlignment="1">
      <alignment vertical="center"/>
    </xf>
    <xf numFmtId="0" fontId="29" fillId="0" borderId="0" xfId="0" applyFont="1"/>
    <xf numFmtId="0" fontId="58" fillId="32" borderId="135" xfId="0" applyFont="1" applyFill="1" applyBorder="1" applyAlignment="1">
      <alignment vertical="center"/>
    </xf>
    <xf numFmtId="0" fontId="43" fillId="0" borderId="0" xfId="112" applyFont="1">
      <alignment vertical="center"/>
    </xf>
    <xf numFmtId="0" fontId="84" fillId="0" borderId="0" xfId="113">
      <alignment vertical="center"/>
    </xf>
    <xf numFmtId="0" fontId="84" fillId="0" borderId="0" xfId="113" applyAlignment="1">
      <alignment horizontal="left" vertical="center"/>
    </xf>
    <xf numFmtId="0" fontId="84" fillId="0" borderId="168" xfId="113" applyBorder="1" applyAlignment="1">
      <alignment horizontal="center" vertical="center"/>
    </xf>
    <xf numFmtId="0" fontId="84" fillId="0" borderId="164" xfId="113" applyBorder="1" applyAlignment="1">
      <alignment horizontal="center" vertical="center"/>
    </xf>
    <xf numFmtId="193" fontId="88" fillId="0" borderId="168" xfId="114" applyNumberFormat="1" applyFont="1" applyFill="1" applyBorder="1">
      <alignment vertical="center"/>
    </xf>
    <xf numFmtId="193" fontId="88" fillId="0" borderId="33" xfId="114" applyNumberFormat="1" applyFont="1" applyFill="1" applyBorder="1">
      <alignment vertical="center"/>
    </xf>
    <xf numFmtId="193" fontId="88" fillId="0" borderId="164" xfId="114" applyNumberFormat="1" applyFont="1" applyFill="1" applyBorder="1">
      <alignment vertical="center"/>
    </xf>
    <xf numFmtId="193" fontId="88" fillId="0" borderId="108" xfId="114" applyNumberFormat="1" applyFont="1" applyFill="1" applyBorder="1">
      <alignment vertical="center"/>
    </xf>
    <xf numFmtId="0" fontId="84" fillId="0" borderId="0" xfId="113" applyAlignment="1">
      <alignment horizontal="center" vertical="center"/>
    </xf>
    <xf numFmtId="38" fontId="0" fillId="0" borderId="0" xfId="114" applyFont="1">
      <alignment vertical="center"/>
    </xf>
    <xf numFmtId="0" fontId="84" fillId="0" borderId="162" xfId="113" applyBorder="1" applyAlignment="1">
      <alignment horizontal="center" vertical="center"/>
    </xf>
    <xf numFmtId="0" fontId="81" fillId="0" borderId="0" xfId="113" applyFont="1">
      <alignment vertical="center"/>
    </xf>
    <xf numFmtId="0" fontId="49" fillId="0" borderId="0" xfId="112" applyFont="1">
      <alignment vertical="center"/>
    </xf>
    <xf numFmtId="38" fontId="0" fillId="0" borderId="20" xfId="114" applyFont="1" applyBorder="1" applyAlignment="1">
      <alignment vertical="center"/>
    </xf>
    <xf numFmtId="38" fontId="88" fillId="0" borderId="20" xfId="114" applyFont="1" applyFill="1" applyBorder="1" applyAlignment="1">
      <alignment vertical="center"/>
    </xf>
    <xf numFmtId="38" fontId="88" fillId="0" borderId="197" xfId="114" applyFont="1" applyFill="1" applyBorder="1" applyAlignment="1">
      <alignment vertical="center"/>
    </xf>
    <xf numFmtId="38" fontId="88" fillId="0" borderId="174" xfId="114" applyFont="1" applyFill="1" applyBorder="1" applyAlignment="1">
      <alignment vertical="center"/>
    </xf>
    <xf numFmtId="193" fontId="88" fillId="0" borderId="0" xfId="114" applyNumberFormat="1" applyFont="1" applyFill="1" applyBorder="1">
      <alignment vertical="center"/>
    </xf>
    <xf numFmtId="38" fontId="88" fillId="0" borderId="0" xfId="114" applyFont="1" applyFill="1" applyBorder="1" applyAlignment="1">
      <alignment vertical="center"/>
    </xf>
    <xf numFmtId="38" fontId="0" fillId="0" borderId="0" xfId="114" applyFont="1" applyFill="1">
      <alignment vertical="center"/>
    </xf>
    <xf numFmtId="0" fontId="0" fillId="0" borderId="144" xfId="0" applyBorder="1" applyAlignment="1">
      <alignment vertical="center"/>
    </xf>
    <xf numFmtId="0" fontId="43" fillId="0" borderId="46" xfId="0" applyFont="1" applyBorder="1" applyAlignment="1">
      <alignment horizontal="left" vertical="center" indent="1"/>
    </xf>
    <xf numFmtId="0" fontId="0" fillId="0" borderId="2" xfId="0" applyBorder="1" applyAlignment="1">
      <alignment vertical="center"/>
    </xf>
    <xf numFmtId="0" fontId="43" fillId="0" borderId="33" xfId="0" applyFont="1" applyBorder="1" applyAlignment="1">
      <alignment horizontal="left" vertical="center" indent="1"/>
    </xf>
    <xf numFmtId="0" fontId="84" fillId="32" borderId="250" xfId="113" applyFill="1" applyBorder="1">
      <alignment vertical="center"/>
    </xf>
    <xf numFmtId="0" fontId="84" fillId="32" borderId="201" xfId="113" applyFill="1" applyBorder="1">
      <alignment vertical="center"/>
    </xf>
    <xf numFmtId="0" fontId="84" fillId="32" borderId="202" xfId="113" applyFill="1" applyBorder="1">
      <alignment vertical="center"/>
    </xf>
    <xf numFmtId="194" fontId="84" fillId="0" borderId="20" xfId="113" applyNumberFormat="1" applyBorder="1">
      <alignment vertical="center"/>
    </xf>
    <xf numFmtId="0" fontId="84" fillId="32" borderId="33" xfId="113" applyFill="1" applyBorder="1">
      <alignment vertical="center"/>
    </xf>
    <xf numFmtId="0" fontId="84" fillId="32" borderId="32" xfId="113" applyFill="1" applyBorder="1">
      <alignment vertical="center"/>
    </xf>
    <xf numFmtId="0" fontId="58" fillId="0" borderId="137" xfId="88" applyFont="1" applyBorder="1">
      <alignment vertical="center"/>
    </xf>
    <xf numFmtId="0" fontId="69" fillId="0" borderId="129" xfId="88" applyFont="1" applyBorder="1">
      <alignment vertical="center"/>
    </xf>
    <xf numFmtId="0" fontId="69" fillId="0" borderId="129" xfId="88" applyFont="1" applyBorder="1" applyAlignment="1">
      <alignment horizontal="center" vertical="center"/>
    </xf>
    <xf numFmtId="0" fontId="49" fillId="0" borderId="0" xfId="0" applyFont="1" applyAlignment="1">
      <alignment vertical="center" wrapText="1"/>
    </xf>
    <xf numFmtId="0" fontId="0" fillId="0" borderId="211" xfId="0" applyBorder="1" applyAlignment="1">
      <alignment vertical="center"/>
    </xf>
    <xf numFmtId="0" fontId="0" fillId="0" borderId="209" xfId="0" applyBorder="1" applyAlignment="1">
      <alignment vertical="center"/>
    </xf>
    <xf numFmtId="0" fontId="0" fillId="0" borderId="132" xfId="0" applyBorder="1" applyAlignment="1">
      <alignment vertical="center"/>
    </xf>
    <xf numFmtId="0" fontId="0" fillId="0" borderId="212" xfId="0" applyBorder="1" applyAlignment="1">
      <alignment vertical="center"/>
    </xf>
    <xf numFmtId="3" fontId="0" fillId="0" borderId="148" xfId="0" applyNumberFormat="1" applyBorder="1" applyAlignment="1">
      <alignment vertical="center"/>
    </xf>
    <xf numFmtId="3" fontId="0" fillId="0" borderId="132" xfId="0" applyNumberFormat="1" applyBorder="1" applyAlignment="1">
      <alignment vertical="center"/>
    </xf>
    <xf numFmtId="3" fontId="0" fillId="0" borderId="212" xfId="0" applyNumberFormat="1" applyBorder="1" applyAlignment="1">
      <alignment vertical="center"/>
    </xf>
    <xf numFmtId="0" fontId="0" fillId="0" borderId="213" xfId="0" applyBorder="1" applyAlignment="1">
      <alignment vertical="center"/>
    </xf>
    <xf numFmtId="0" fontId="0" fillId="0" borderId="207" xfId="0" applyBorder="1" applyAlignment="1">
      <alignment vertical="center"/>
    </xf>
    <xf numFmtId="0" fontId="0" fillId="0" borderId="135" xfId="0" applyBorder="1" applyAlignment="1">
      <alignment vertical="center"/>
    </xf>
    <xf numFmtId="0" fontId="0" fillId="0" borderId="204" xfId="0" applyBorder="1" applyAlignment="1">
      <alignment vertical="center"/>
    </xf>
    <xf numFmtId="3" fontId="0" fillId="0" borderId="134" xfId="0" applyNumberFormat="1" applyBorder="1" applyAlignment="1">
      <alignment vertical="center"/>
    </xf>
    <xf numFmtId="3" fontId="0" fillId="0" borderId="135" xfId="0" applyNumberFormat="1" applyBorder="1" applyAlignment="1">
      <alignment vertical="center"/>
    </xf>
    <xf numFmtId="3" fontId="0" fillId="0" borderId="204" xfId="0" applyNumberFormat="1" applyBorder="1" applyAlignment="1">
      <alignment vertical="center"/>
    </xf>
    <xf numFmtId="0" fontId="0" fillId="0" borderId="214" xfId="0" applyBorder="1" applyAlignment="1">
      <alignment vertical="center"/>
    </xf>
    <xf numFmtId="0" fontId="0" fillId="0" borderId="208" xfId="0" applyBorder="1" applyAlignment="1">
      <alignment vertical="center"/>
    </xf>
    <xf numFmtId="0" fontId="0" fillId="0" borderId="129" xfId="0" applyBorder="1" applyAlignment="1">
      <alignment vertical="center"/>
    </xf>
    <xf numFmtId="0" fontId="0" fillId="0" borderId="210" xfId="0" applyBorder="1" applyAlignment="1">
      <alignment vertical="center"/>
    </xf>
    <xf numFmtId="3" fontId="0" fillId="0" borderId="137" xfId="0" applyNumberFormat="1" applyBorder="1" applyAlignment="1">
      <alignment vertical="center"/>
    </xf>
    <xf numFmtId="3" fontId="0" fillId="0" borderId="129" xfId="0" applyNumberFormat="1" applyBorder="1" applyAlignment="1">
      <alignment vertical="center"/>
    </xf>
    <xf numFmtId="3" fontId="0" fillId="0" borderId="210" xfId="0" applyNumberFormat="1" applyBorder="1" applyAlignment="1">
      <alignment vertical="center"/>
    </xf>
    <xf numFmtId="0" fontId="0" fillId="0" borderId="215" xfId="0" applyBorder="1" applyAlignment="1">
      <alignment vertical="center"/>
    </xf>
    <xf numFmtId="0" fontId="0" fillId="0" borderId="205" xfId="0" applyBorder="1" applyAlignment="1">
      <alignment vertical="center"/>
    </xf>
    <xf numFmtId="0" fontId="0" fillId="0" borderId="146" xfId="0" applyBorder="1" applyAlignment="1">
      <alignment vertical="center"/>
    </xf>
    <xf numFmtId="0" fontId="0" fillId="0" borderId="216" xfId="0" applyBorder="1" applyAlignment="1">
      <alignment vertical="center"/>
    </xf>
    <xf numFmtId="3" fontId="0" fillId="0" borderId="146" xfId="0" applyNumberFormat="1" applyBorder="1" applyAlignment="1">
      <alignment vertical="center"/>
    </xf>
    <xf numFmtId="3" fontId="0" fillId="0" borderId="216" xfId="0" applyNumberFormat="1" applyBorder="1" applyAlignment="1">
      <alignment vertical="center"/>
    </xf>
    <xf numFmtId="0" fontId="0" fillId="0" borderId="200" xfId="0" applyBorder="1" applyAlignment="1">
      <alignment vertical="center"/>
    </xf>
    <xf numFmtId="0" fontId="0" fillId="0" borderId="206" xfId="0" applyBorder="1" applyAlignment="1">
      <alignment vertical="center"/>
    </xf>
    <xf numFmtId="0" fontId="0" fillId="0" borderId="217" xfId="0" applyBorder="1" applyAlignment="1">
      <alignment vertical="center"/>
    </xf>
    <xf numFmtId="0" fontId="0" fillId="0" borderId="218" xfId="0" applyBorder="1" applyAlignment="1">
      <alignment vertical="center"/>
    </xf>
    <xf numFmtId="3" fontId="0" fillId="0" borderId="203" xfId="0" applyNumberFormat="1" applyBorder="1" applyAlignment="1">
      <alignment vertical="center"/>
    </xf>
    <xf numFmtId="3" fontId="0" fillId="0" borderId="217" xfId="0" applyNumberFormat="1" applyBorder="1" applyAlignment="1">
      <alignment vertical="center"/>
    </xf>
    <xf numFmtId="3" fontId="0" fillId="0" borderId="218" xfId="0" applyNumberFormat="1" applyBorder="1" applyAlignment="1">
      <alignment vertical="center"/>
    </xf>
    <xf numFmtId="0" fontId="0" fillId="0" borderId="92" xfId="0" applyBorder="1" applyAlignment="1">
      <alignment vertical="center"/>
    </xf>
    <xf numFmtId="0" fontId="0" fillId="0" borderId="237" xfId="0" applyBorder="1" applyAlignment="1">
      <alignment vertical="center"/>
    </xf>
    <xf numFmtId="0" fontId="0" fillId="0" borderId="233" xfId="0" applyBorder="1" applyAlignment="1">
      <alignment vertical="center"/>
    </xf>
    <xf numFmtId="0" fontId="0" fillId="0" borderId="232" xfId="0" applyBorder="1" applyAlignment="1">
      <alignment vertical="center"/>
    </xf>
    <xf numFmtId="0" fontId="0" fillId="0" borderId="238" xfId="0" applyBorder="1" applyAlignment="1">
      <alignment vertical="center"/>
    </xf>
    <xf numFmtId="3" fontId="0" fillId="0" borderId="239" xfId="0" applyNumberFormat="1" applyBorder="1" applyAlignment="1">
      <alignment vertical="center"/>
    </xf>
    <xf numFmtId="3" fontId="0" fillId="0" borderId="232" xfId="0" applyNumberFormat="1" applyBorder="1" applyAlignment="1">
      <alignment vertical="center"/>
    </xf>
    <xf numFmtId="3" fontId="0" fillId="0" borderId="238" xfId="0" applyNumberFormat="1" applyBorder="1" applyAlignment="1">
      <alignment vertical="center"/>
    </xf>
    <xf numFmtId="0" fontId="0" fillId="0" borderId="246" xfId="0" applyBorder="1" applyAlignment="1">
      <alignment vertical="center"/>
    </xf>
    <xf numFmtId="0" fontId="0" fillId="0" borderId="240" xfId="0" applyBorder="1" applyAlignment="1">
      <alignment vertical="center"/>
    </xf>
    <xf numFmtId="0" fontId="0" fillId="0" borderId="241" xfId="0" applyBorder="1" applyAlignment="1">
      <alignment vertical="center"/>
    </xf>
    <xf numFmtId="0" fontId="0" fillId="0" borderId="243" xfId="0" applyBorder="1" applyAlignment="1">
      <alignment vertical="center"/>
    </xf>
    <xf numFmtId="3" fontId="0" fillId="0" borderId="245" xfId="0" applyNumberFormat="1" applyBorder="1" applyAlignment="1">
      <alignment vertical="center"/>
    </xf>
    <xf numFmtId="3" fontId="0" fillId="0" borderId="224" xfId="0" applyNumberFormat="1" applyBorder="1" applyAlignment="1">
      <alignment vertical="center"/>
    </xf>
    <xf numFmtId="3" fontId="0" fillId="0" borderId="242" xfId="0" applyNumberFormat="1" applyBorder="1" applyAlignment="1">
      <alignment vertical="center"/>
    </xf>
    <xf numFmtId="0" fontId="77" fillId="33" borderId="198" xfId="0" applyFont="1" applyFill="1" applyBorder="1" applyAlignment="1">
      <alignment horizontal="center" vertical="center" shrinkToFit="1"/>
    </xf>
    <xf numFmtId="0" fontId="77" fillId="33" borderId="199" xfId="0" applyFont="1" applyFill="1" applyBorder="1" applyAlignment="1">
      <alignment horizontal="center" vertical="center" shrinkToFit="1"/>
    </xf>
    <xf numFmtId="0" fontId="77" fillId="33" borderId="219" xfId="0" applyFont="1" applyFill="1" applyBorder="1" applyAlignment="1">
      <alignment horizontal="center" vertical="center" shrinkToFit="1"/>
    </xf>
    <xf numFmtId="0" fontId="0" fillId="33" borderId="232" xfId="0" applyFill="1" applyBorder="1" applyAlignment="1">
      <alignment horizontal="center" vertical="center"/>
    </xf>
    <xf numFmtId="0" fontId="0" fillId="33" borderId="232" xfId="0" applyFill="1" applyBorder="1" applyAlignment="1">
      <alignment horizontal="center" vertical="center" wrapText="1"/>
    </xf>
    <xf numFmtId="0" fontId="77" fillId="33" borderId="236" xfId="0" quotePrefix="1" applyFont="1" applyFill="1" applyBorder="1" applyAlignment="1">
      <alignment horizontal="center" vertical="center"/>
    </xf>
    <xf numFmtId="0" fontId="77" fillId="33" borderId="231" xfId="0" quotePrefix="1" applyFont="1" applyFill="1" applyBorder="1" applyAlignment="1">
      <alignment horizontal="center" vertical="center"/>
    </xf>
    <xf numFmtId="0" fontId="77" fillId="33" borderId="235" xfId="0" quotePrefix="1" applyFont="1" applyFill="1" applyBorder="1" applyAlignment="1">
      <alignment horizontal="center" vertical="center"/>
    </xf>
    <xf numFmtId="0" fontId="41" fillId="35" borderId="3" xfId="0" applyFont="1" applyFill="1" applyBorder="1" applyAlignment="1">
      <alignment horizontal="center" vertical="center" wrapText="1"/>
    </xf>
    <xf numFmtId="0" fontId="30" fillId="0" borderId="3" xfId="0" applyFont="1" applyBorder="1" applyAlignment="1">
      <alignment horizontal="left" vertical="center" wrapText="1"/>
    </xf>
    <xf numFmtId="0" fontId="29" fillId="0" borderId="3" xfId="0" applyFont="1" applyBorder="1" applyAlignment="1">
      <alignment horizontal="left" vertical="center"/>
    </xf>
    <xf numFmtId="0" fontId="49" fillId="0" borderId="106" xfId="94" applyFont="1" applyBorder="1" applyAlignment="1">
      <alignment horizontal="center" vertical="center"/>
    </xf>
    <xf numFmtId="0" fontId="49" fillId="0" borderId="163" xfId="94" applyFont="1" applyBorder="1" applyAlignment="1">
      <alignment horizontal="center" vertical="center"/>
    </xf>
    <xf numFmtId="0" fontId="49" fillId="0" borderId="164" xfId="94" applyFont="1" applyBorder="1" applyAlignment="1">
      <alignment horizontal="center" vertical="center"/>
    </xf>
    <xf numFmtId="0" fontId="49" fillId="0" borderId="110" xfId="94" applyFont="1" applyBorder="1" applyAlignment="1">
      <alignment horizontal="center" vertical="center"/>
    </xf>
    <xf numFmtId="0" fontId="49" fillId="0" borderId="165" xfId="94" applyFont="1" applyBorder="1" applyAlignment="1">
      <alignment horizontal="center" vertical="center"/>
    </xf>
    <xf numFmtId="0" fontId="49" fillId="0" borderId="166" xfId="94" applyFont="1" applyBorder="1" applyAlignment="1">
      <alignment horizontal="center" vertical="center"/>
    </xf>
    <xf numFmtId="0" fontId="49" fillId="0" borderId="3" xfId="94" applyFont="1" applyBorder="1" applyAlignment="1">
      <alignment horizontal="center" vertical="center"/>
    </xf>
    <xf numFmtId="0" fontId="49" fillId="0" borderId="2" xfId="94" applyFont="1" applyBorder="1" applyAlignment="1">
      <alignment horizontal="center" vertical="center"/>
    </xf>
    <xf numFmtId="0" fontId="49" fillId="0" borderId="167" xfId="94" applyFont="1" applyBorder="1" applyAlignment="1">
      <alignment vertical="center"/>
    </xf>
    <xf numFmtId="0" fontId="49" fillId="0" borderId="168" xfId="94" applyFont="1" applyBorder="1" applyAlignment="1">
      <alignment horizontal="center" vertical="center"/>
    </xf>
    <xf numFmtId="0" fontId="49" fillId="0" borderId="108" xfId="94" applyFont="1" applyBorder="1" applyAlignment="1">
      <alignment horizontal="center" vertical="center"/>
    </xf>
    <xf numFmtId="0" fontId="49" fillId="0" borderId="105" xfId="94" applyFont="1" applyBorder="1" applyAlignment="1">
      <alignment horizontal="center" vertical="center"/>
    </xf>
    <xf numFmtId="0" fontId="49" fillId="0" borderId="107" xfId="94" applyFont="1" applyBorder="1" applyAlignment="1">
      <alignment horizontal="center" vertical="center"/>
    </xf>
    <xf numFmtId="0" fontId="49" fillId="0" borderId="169" xfId="94" applyFont="1" applyBorder="1" applyAlignment="1">
      <alignment horizontal="center" vertical="center"/>
    </xf>
    <xf numFmtId="0" fontId="49" fillId="0" borderId="170" xfId="94" applyFont="1" applyBorder="1" applyAlignment="1">
      <alignment horizontal="center" vertical="center"/>
    </xf>
    <xf numFmtId="0" fontId="49" fillId="0" borderId="2" xfId="94" applyFont="1" applyBorder="1" applyAlignment="1">
      <alignment vertical="center"/>
    </xf>
    <xf numFmtId="0" fontId="49" fillId="0" borderId="3" xfId="94" applyFont="1" applyBorder="1" applyAlignment="1">
      <alignment vertical="center"/>
    </xf>
    <xf numFmtId="0" fontId="49" fillId="35" borderId="168" xfId="0" applyFont="1" applyFill="1" applyBorder="1" applyAlignment="1">
      <alignment horizontal="center" vertical="center"/>
    </xf>
    <xf numFmtId="0" fontId="41" fillId="35" borderId="95" xfId="0" applyFont="1" applyFill="1" applyBorder="1" applyAlignment="1">
      <alignment horizontal="center" vertical="center"/>
    </xf>
    <xf numFmtId="0" fontId="41" fillId="35" borderId="22" xfId="0" applyFont="1" applyFill="1" applyBorder="1" applyAlignment="1">
      <alignment horizontal="center" vertical="center"/>
    </xf>
    <xf numFmtId="0" fontId="41" fillId="35" borderId="38" xfId="0" applyFont="1" applyFill="1" applyBorder="1" applyAlignment="1">
      <alignment horizontal="center" vertical="center"/>
    </xf>
    <xf numFmtId="0" fontId="41" fillId="35" borderId="30" xfId="0" applyFont="1" applyFill="1" applyBorder="1" applyAlignment="1">
      <alignment horizontal="center" vertical="center"/>
    </xf>
    <xf numFmtId="182" fontId="33" fillId="30" borderId="114" xfId="69" applyNumberFormat="1" applyFont="1" applyFill="1" applyBorder="1" applyAlignment="1">
      <alignment horizontal="right" vertical="center"/>
    </xf>
    <xf numFmtId="0" fontId="49" fillId="35" borderId="77" xfId="96" applyFont="1" applyFill="1" applyBorder="1" applyAlignment="1">
      <alignment horizontal="center" vertical="center"/>
    </xf>
    <xf numFmtId="0" fontId="41" fillId="35" borderId="21" xfId="0" applyFont="1" applyFill="1" applyBorder="1" applyAlignment="1">
      <alignment horizontal="center" vertical="center"/>
    </xf>
    <xf numFmtId="0" fontId="41" fillId="35" borderId="23" xfId="0" applyFont="1" applyFill="1" applyBorder="1" applyAlignment="1">
      <alignment horizontal="center" vertical="center"/>
    </xf>
    <xf numFmtId="3" fontId="73" fillId="29" borderId="49" xfId="69" applyNumberFormat="1" applyFont="1" applyFill="1" applyBorder="1" applyAlignment="1">
      <alignment horizontal="right" vertical="center"/>
    </xf>
    <xf numFmtId="182" fontId="33" fillId="29" borderId="38" xfId="69" applyNumberFormat="1" applyFont="1" applyFill="1" applyBorder="1" applyAlignment="1">
      <alignment horizontal="right" vertical="center"/>
    </xf>
    <xf numFmtId="0" fontId="49" fillId="35" borderId="84" xfId="0" applyFont="1" applyFill="1" applyBorder="1" applyAlignment="1">
      <alignment horizontal="center" vertical="center"/>
    </xf>
    <xf numFmtId="0" fontId="49" fillId="35" borderId="81" xfId="0" applyFont="1" applyFill="1" applyBorder="1" applyAlignment="1">
      <alignment horizontal="center" vertical="center" wrapText="1"/>
    </xf>
    <xf numFmtId="0" fontId="41" fillId="35" borderId="82" xfId="0" applyFont="1" applyFill="1" applyBorder="1" applyAlignment="1">
      <alignment horizontal="center" vertical="center"/>
    </xf>
    <xf numFmtId="0" fontId="58" fillId="0" borderId="136" xfId="88" applyFont="1" applyBorder="1" applyAlignment="1">
      <alignment horizontal="center" vertical="center"/>
    </xf>
    <xf numFmtId="0" fontId="87" fillId="35" borderId="247" xfId="113" applyFont="1" applyFill="1" applyBorder="1" applyAlignment="1">
      <alignment horizontal="center" vertical="center"/>
    </xf>
    <xf numFmtId="0" fontId="87" fillId="35" borderId="249" xfId="113" applyFont="1" applyFill="1" applyBorder="1" applyAlignment="1">
      <alignment horizontal="center" vertical="center"/>
    </xf>
    <xf numFmtId="0" fontId="87" fillId="35" borderId="248" xfId="113" applyFont="1" applyFill="1" applyBorder="1" applyAlignment="1">
      <alignment horizontal="center" vertical="center"/>
    </xf>
    <xf numFmtId="38" fontId="0" fillId="0" borderId="168" xfId="114" applyFont="1" applyFill="1" applyBorder="1">
      <alignment vertical="center"/>
    </xf>
    <xf numFmtId="38" fontId="0" fillId="0" borderId="33" xfId="114" applyFont="1" applyFill="1" applyBorder="1">
      <alignment vertical="center"/>
    </xf>
    <xf numFmtId="194" fontId="84" fillId="0" borderId="168" xfId="113" applyNumberFormat="1" applyBorder="1">
      <alignment vertical="center"/>
    </xf>
    <xf numFmtId="194" fontId="84" fillId="0" borderId="33" xfId="113" applyNumberFormat="1" applyBorder="1">
      <alignment vertical="center"/>
    </xf>
    <xf numFmtId="0" fontId="84" fillId="32" borderId="114" xfId="113" applyFill="1" applyBorder="1">
      <alignment vertical="center"/>
    </xf>
    <xf numFmtId="0" fontId="84" fillId="32" borderId="2" xfId="113" applyFill="1" applyBorder="1">
      <alignment vertical="center"/>
    </xf>
    <xf numFmtId="0" fontId="84" fillId="32" borderId="164" xfId="113" applyFill="1" applyBorder="1">
      <alignment vertical="center"/>
    </xf>
    <xf numFmtId="0" fontId="84" fillId="32" borderId="95" xfId="113" applyFill="1" applyBorder="1">
      <alignment vertical="center"/>
    </xf>
    <xf numFmtId="0" fontId="84" fillId="32" borderId="26" xfId="113" applyFill="1" applyBorder="1">
      <alignment vertical="center"/>
    </xf>
    <xf numFmtId="0" fontId="84" fillId="32" borderId="38" xfId="113" applyFill="1" applyBorder="1">
      <alignment vertical="center"/>
    </xf>
    <xf numFmtId="0" fontId="84" fillId="0" borderId="173" xfId="113" applyBorder="1" applyAlignment="1">
      <alignment horizontal="center" vertical="center"/>
    </xf>
    <xf numFmtId="38" fontId="88" fillId="30" borderId="168" xfId="114" applyFont="1" applyFill="1" applyBorder="1">
      <alignment vertical="center"/>
    </xf>
    <xf numFmtId="38" fontId="88" fillId="30" borderId="33" xfId="114" applyFont="1" applyFill="1" applyBorder="1">
      <alignment vertical="center"/>
    </xf>
    <xf numFmtId="38" fontId="88" fillId="30" borderId="164" xfId="114" applyFont="1" applyFill="1" applyBorder="1">
      <alignment vertical="center"/>
    </xf>
    <xf numFmtId="38" fontId="88" fillId="30" borderId="108" xfId="114" applyFont="1" applyFill="1" applyBorder="1">
      <alignment vertical="center"/>
    </xf>
    <xf numFmtId="0" fontId="29" fillId="0" borderId="25" xfId="0" applyFont="1" applyBorder="1" applyAlignment="1">
      <alignment horizontal="center" vertical="center"/>
    </xf>
    <xf numFmtId="0" fontId="75" fillId="0" borderId="25" xfId="0" applyFont="1" applyBorder="1" applyAlignment="1">
      <alignment horizontal="center" vertical="center"/>
    </xf>
    <xf numFmtId="0" fontId="75" fillId="30" borderId="251" xfId="0" applyFont="1" applyFill="1" applyBorder="1" applyAlignment="1">
      <alignment horizontal="left" vertical="center"/>
    </xf>
    <xf numFmtId="0" fontId="75" fillId="30" borderId="252" xfId="0" applyFont="1" applyFill="1" applyBorder="1" applyAlignment="1">
      <alignment horizontal="left" vertical="center"/>
    </xf>
    <xf numFmtId="0" fontId="75" fillId="0" borderId="252" xfId="0" applyFont="1" applyBorder="1" applyAlignment="1">
      <alignment horizontal="left" vertical="center"/>
    </xf>
    <xf numFmtId="0" fontId="75" fillId="0" borderId="252" xfId="0" applyFont="1" applyBorder="1" applyAlignment="1">
      <alignment horizontal="center" vertical="center"/>
    </xf>
    <xf numFmtId="3" fontId="75" fillId="0" borderId="252" xfId="0" applyNumberFormat="1" applyFont="1" applyBorder="1" applyAlignment="1">
      <alignment horizontal="right" vertical="center"/>
    </xf>
    <xf numFmtId="3" fontId="75" fillId="30" borderId="253" xfId="0" applyNumberFormat="1" applyFont="1" applyFill="1" applyBorder="1" applyAlignment="1">
      <alignment horizontal="right" vertical="center"/>
    </xf>
    <xf numFmtId="3" fontId="75" fillId="0" borderId="100" xfId="0" applyNumberFormat="1" applyFont="1" applyBorder="1" applyAlignment="1">
      <alignment horizontal="right" vertical="center"/>
    </xf>
    <xf numFmtId="0" fontId="75" fillId="0" borderId="0" xfId="0" applyFont="1" applyAlignment="1">
      <alignment horizontal="center" vertical="center"/>
    </xf>
    <xf numFmtId="3" fontId="75" fillId="0" borderId="0" xfId="0" applyNumberFormat="1" applyFont="1" applyAlignment="1">
      <alignment horizontal="right" vertical="center"/>
    </xf>
    <xf numFmtId="0" fontId="78" fillId="0" borderId="0" xfId="0" applyFont="1" applyAlignment="1">
      <alignment vertical="center"/>
    </xf>
    <xf numFmtId="0" fontId="28" fillId="0" borderId="25" xfId="0" applyFont="1" applyBorder="1" applyAlignment="1">
      <alignment vertical="center"/>
    </xf>
    <xf numFmtId="3" fontId="75" fillId="34" borderId="82" xfId="0" applyNumberFormat="1" applyFont="1" applyFill="1" applyBorder="1" applyAlignment="1">
      <alignment horizontal="right" vertical="center"/>
    </xf>
    <xf numFmtId="0" fontId="13" fillId="0" borderId="0" xfId="116" applyAlignment="1">
      <alignment vertical="center"/>
    </xf>
    <xf numFmtId="0" fontId="13" fillId="0" borderId="0" xfId="116" applyAlignment="1">
      <alignment horizontal="center" vertical="center"/>
    </xf>
    <xf numFmtId="0" fontId="28" fillId="0" borderId="0" xfId="102" applyFont="1">
      <alignment vertical="center"/>
    </xf>
    <xf numFmtId="0" fontId="35" fillId="0" borderId="0" xfId="102" applyFont="1" applyAlignment="1">
      <alignment horizontal="left" vertical="center"/>
    </xf>
    <xf numFmtId="0" fontId="2" fillId="0" borderId="0" xfId="117">
      <alignment vertical="center"/>
    </xf>
    <xf numFmtId="0" fontId="89" fillId="0" borderId="0" xfId="116" applyFont="1" applyAlignment="1">
      <alignment vertical="center"/>
    </xf>
    <xf numFmtId="0" fontId="90" fillId="0" borderId="0" xfId="116" applyFont="1" applyAlignment="1">
      <alignment horizontal="center" vertical="center"/>
    </xf>
    <xf numFmtId="0" fontId="13" fillId="0" borderId="50" xfId="116" applyBorder="1" applyAlignment="1">
      <alignment vertical="center"/>
    </xf>
    <xf numFmtId="0" fontId="13" fillId="0" borderId="55" xfId="116" applyBorder="1" applyAlignment="1">
      <alignment vertical="center"/>
    </xf>
    <xf numFmtId="0" fontId="13" fillId="0" borderId="55" xfId="116" applyBorder="1" applyAlignment="1">
      <alignment horizontal="center" vertical="center"/>
    </xf>
    <xf numFmtId="0" fontId="13" fillId="0" borderId="86" xfId="116" applyBorder="1" applyAlignment="1">
      <alignment vertical="center"/>
    </xf>
    <xf numFmtId="0" fontId="86" fillId="0" borderId="0" xfId="116" applyFont="1" applyAlignment="1">
      <alignment vertical="center"/>
    </xf>
    <xf numFmtId="0" fontId="0" fillId="0" borderId="0" xfId="116" applyFont="1" applyAlignment="1">
      <alignment vertical="center"/>
    </xf>
    <xf numFmtId="0" fontId="2" fillId="0" borderId="0" xfId="116" applyFont="1" applyAlignment="1">
      <alignment vertical="center"/>
    </xf>
    <xf numFmtId="0" fontId="13" fillId="25" borderId="168" xfId="116" applyFill="1" applyBorder="1" applyAlignment="1">
      <alignment vertical="center"/>
    </xf>
    <xf numFmtId="0" fontId="13" fillId="0" borderId="0" xfId="116" applyAlignment="1">
      <alignment horizontal="left" vertical="top"/>
    </xf>
    <xf numFmtId="0" fontId="86" fillId="0" borderId="0" xfId="116" applyFont="1"/>
    <xf numFmtId="0" fontId="13" fillId="0" borderId="87" xfId="116" applyBorder="1" applyAlignment="1">
      <alignment vertical="center"/>
    </xf>
    <xf numFmtId="0" fontId="13" fillId="0" borderId="25" xfId="116" applyBorder="1" applyAlignment="1">
      <alignment vertical="center"/>
    </xf>
    <xf numFmtId="0" fontId="13" fillId="0" borderId="25" xfId="116" applyBorder="1" applyAlignment="1">
      <alignment horizontal="center" vertical="center"/>
    </xf>
    <xf numFmtId="38" fontId="13" fillId="0" borderId="0" xfId="116" applyNumberFormat="1" applyAlignment="1">
      <alignment vertical="center"/>
    </xf>
    <xf numFmtId="0" fontId="13" fillId="0" borderId="0" xfId="118" applyAlignment="1">
      <alignment vertical="center"/>
    </xf>
    <xf numFmtId="0" fontId="13" fillId="0" borderId="0" xfId="117" applyFont="1">
      <alignment vertical="center"/>
    </xf>
    <xf numFmtId="0" fontId="93" fillId="0" borderId="0" xfId="116" applyFont="1" applyAlignment="1">
      <alignment horizontal="centerContinuous" vertical="center"/>
    </xf>
    <xf numFmtId="0" fontId="93" fillId="0" borderId="0" xfId="116" applyFont="1" applyAlignment="1">
      <alignment vertical="center"/>
    </xf>
    <xf numFmtId="0" fontId="91" fillId="0" borderId="0" xfId="118" applyFont="1" applyAlignment="1">
      <alignment vertical="center"/>
    </xf>
    <xf numFmtId="0" fontId="13" fillId="0" borderId="41" xfId="118" applyBorder="1" applyAlignment="1">
      <alignment horizontal="center" vertical="center"/>
    </xf>
    <xf numFmtId="0" fontId="13" fillId="0" borderId="52" xfId="118" applyBorder="1" applyAlignment="1">
      <alignment horizontal="center" vertical="center"/>
    </xf>
    <xf numFmtId="0" fontId="13" fillId="0" borderId="103" xfId="118" applyBorder="1" applyAlignment="1">
      <alignment horizontal="center" vertical="center"/>
    </xf>
    <xf numFmtId="0" fontId="0" fillId="0" borderId="41" xfId="118" applyFont="1" applyBorder="1" applyAlignment="1">
      <alignment vertical="center"/>
    </xf>
    <xf numFmtId="0" fontId="13" fillId="0" borderId="52" xfId="118" applyBorder="1" applyAlignment="1">
      <alignment vertical="center"/>
    </xf>
    <xf numFmtId="0" fontId="13" fillId="0" borderId="103" xfId="118" applyBorder="1" applyAlignment="1">
      <alignment vertical="center"/>
    </xf>
    <xf numFmtId="0" fontId="13" fillId="0" borderId="108" xfId="118" applyBorder="1" applyAlignment="1">
      <alignment horizontal="center" vertical="center"/>
    </xf>
    <xf numFmtId="0" fontId="13" fillId="0" borderId="255" xfId="118" applyBorder="1" applyAlignment="1">
      <alignment horizontal="center" vertical="center"/>
    </xf>
    <xf numFmtId="0" fontId="94" fillId="0" borderId="255" xfId="118" applyFont="1" applyBorder="1" applyAlignment="1">
      <alignment horizontal="center" vertical="center"/>
    </xf>
    <xf numFmtId="0" fontId="13" fillId="0" borderId="120" xfId="118" applyBorder="1" applyAlignment="1">
      <alignment horizontal="center" vertical="center"/>
    </xf>
    <xf numFmtId="0" fontId="0" fillId="0" borderId="109" xfId="118" applyFont="1" applyBorder="1" applyAlignment="1">
      <alignment vertical="center"/>
    </xf>
    <xf numFmtId="0" fontId="13" fillId="0" borderId="256" xfId="118" applyBorder="1" applyAlignment="1">
      <alignment vertical="center"/>
    </xf>
    <xf numFmtId="0" fontId="13" fillId="0" borderId="122" xfId="118" applyBorder="1" applyAlignment="1">
      <alignment vertical="center"/>
    </xf>
    <xf numFmtId="3" fontId="95" fillId="0" borderId="109" xfId="118" applyNumberFormat="1" applyFont="1" applyBorder="1" applyAlignment="1">
      <alignment horizontal="center" vertical="center"/>
    </xf>
    <xf numFmtId="3" fontId="95" fillId="0" borderId="256" xfId="118" applyNumberFormat="1" applyFont="1" applyBorder="1" applyAlignment="1">
      <alignment horizontal="center" vertical="center"/>
    </xf>
    <xf numFmtId="3" fontId="95" fillId="0" borderId="122" xfId="118" applyNumberFormat="1" applyFont="1" applyBorder="1" applyAlignment="1">
      <alignment horizontal="center" vertical="center"/>
    </xf>
    <xf numFmtId="0" fontId="27" fillId="0" borderId="0" xfId="118" applyFont="1" applyAlignment="1">
      <alignment vertical="center"/>
    </xf>
    <xf numFmtId="0" fontId="13" fillId="0" borderId="203" xfId="118" applyBorder="1" applyAlignment="1">
      <alignment vertical="center"/>
    </xf>
    <xf numFmtId="0" fontId="13" fillId="0" borderId="204" xfId="118" applyBorder="1" applyAlignment="1">
      <alignment vertical="center"/>
    </xf>
    <xf numFmtId="0" fontId="13" fillId="0" borderId="121" xfId="118" applyBorder="1" applyAlignment="1">
      <alignment vertical="center"/>
    </xf>
    <xf numFmtId="0" fontId="13" fillId="25" borderId="105" xfId="118" applyFill="1" applyBorder="1" applyAlignment="1">
      <alignment horizontal="center" vertical="center"/>
    </xf>
    <xf numFmtId="0" fontId="13" fillId="25" borderId="257" xfId="118" applyFill="1" applyBorder="1" applyAlignment="1">
      <alignment horizontal="center" vertical="center"/>
    </xf>
    <xf numFmtId="0" fontId="13" fillId="25" borderId="121" xfId="118" applyFill="1" applyBorder="1" applyAlignment="1">
      <alignment horizontal="center" vertical="center"/>
    </xf>
    <xf numFmtId="0" fontId="13" fillId="0" borderId="121" xfId="118" applyBorder="1" applyAlignment="1">
      <alignment horizontal="center" vertical="center"/>
    </xf>
    <xf numFmtId="0" fontId="13" fillId="0" borderId="122" xfId="118" applyBorder="1" applyAlignment="1">
      <alignment horizontal="center" vertical="center"/>
    </xf>
    <xf numFmtId="0" fontId="13" fillId="0" borderId="109" xfId="118" applyBorder="1" applyAlignment="1">
      <alignment horizontal="center" vertical="center"/>
    </xf>
    <xf numFmtId="0" fontId="13" fillId="0" borderId="256" xfId="118" applyBorder="1" applyAlignment="1">
      <alignment horizontal="center" vertical="center"/>
    </xf>
    <xf numFmtId="0" fontId="94" fillId="0" borderId="52" xfId="118" applyFont="1" applyBorder="1" applyAlignment="1">
      <alignment horizontal="center" vertical="center"/>
    </xf>
    <xf numFmtId="0" fontId="13" fillId="0" borderId="0" xfId="118" applyAlignment="1">
      <alignment horizontal="center" vertical="center"/>
    </xf>
    <xf numFmtId="38" fontId="13" fillId="0" borderId="0" xfId="69" applyFont="1" applyFill="1" applyBorder="1" applyAlignment="1">
      <alignment horizontal="center" vertical="center"/>
    </xf>
    <xf numFmtId="38" fontId="13" fillId="0" borderId="0" xfId="69" applyFill="1" applyBorder="1" applyAlignment="1">
      <alignment horizontal="center" vertical="center"/>
    </xf>
    <xf numFmtId="38" fontId="13" fillId="0" borderId="0" xfId="69" applyFill="1" applyBorder="1" applyAlignment="1">
      <alignment vertical="center"/>
    </xf>
    <xf numFmtId="0" fontId="94" fillId="0" borderId="41" xfId="118" applyFont="1" applyBorder="1" applyAlignment="1">
      <alignment horizontal="center" vertical="center"/>
    </xf>
    <xf numFmtId="0" fontId="13" fillId="0" borderId="31" xfId="118" applyBorder="1" applyAlignment="1">
      <alignment vertical="center"/>
    </xf>
    <xf numFmtId="0" fontId="89" fillId="0" borderId="0" xfId="116" applyFont="1" applyAlignment="1">
      <alignment horizontal="center" vertical="center"/>
    </xf>
    <xf numFmtId="0" fontId="86" fillId="0" borderId="0" xfId="118" applyFont="1" applyAlignment="1">
      <alignment vertical="center"/>
    </xf>
    <xf numFmtId="0" fontId="27" fillId="0" borderId="2" xfId="118" applyFont="1" applyBorder="1" applyAlignment="1">
      <alignment vertical="center"/>
    </xf>
    <xf numFmtId="0" fontId="27" fillId="0" borderId="32" xfId="118" applyFont="1" applyBorder="1" applyAlignment="1">
      <alignment vertical="center"/>
    </xf>
    <xf numFmtId="0" fontId="94" fillId="0" borderId="108" xfId="118" applyFont="1" applyBorder="1" applyAlignment="1">
      <alignment horizontal="center" vertical="center"/>
    </xf>
    <xf numFmtId="0" fontId="49" fillId="0" borderId="0" xfId="102" applyFont="1">
      <alignment vertical="center"/>
    </xf>
    <xf numFmtId="10" fontId="53" fillId="0" borderId="15" xfId="0" applyNumberFormat="1" applyFont="1" applyBorder="1" applyAlignment="1">
      <alignment vertical="center"/>
    </xf>
    <xf numFmtId="0" fontId="75" fillId="0" borderId="0" xfId="86" applyFont="1" applyAlignment="1">
      <alignment horizontal="right" vertical="center" wrapText="1"/>
    </xf>
    <xf numFmtId="182" fontId="43" fillId="25" borderId="162" xfId="0" applyNumberFormat="1" applyFont="1" applyFill="1" applyBorder="1" applyAlignment="1" applyProtection="1">
      <alignment vertical="center"/>
      <protection locked="0"/>
    </xf>
    <xf numFmtId="49" fontId="33" fillId="0" borderId="46" xfId="89" applyNumberFormat="1" applyFont="1" applyBorder="1">
      <alignment vertical="center"/>
    </xf>
    <xf numFmtId="49" fontId="33" fillId="0" borderId="46" xfId="89" applyNumberFormat="1" applyFont="1" applyBorder="1" applyAlignment="1">
      <alignment vertical="center" wrapText="1"/>
    </xf>
    <xf numFmtId="49" fontId="33" fillId="0" borderId="2" xfId="89" applyNumberFormat="1" applyFont="1" applyBorder="1">
      <alignment vertical="center"/>
    </xf>
    <xf numFmtId="49" fontId="33" fillId="0" borderId="2" xfId="89" applyNumberFormat="1" applyFont="1" applyBorder="1" applyAlignment="1">
      <alignment vertical="center" wrapText="1"/>
    </xf>
    <xf numFmtId="0" fontId="49" fillId="33" borderId="77" xfId="96" applyFont="1" applyFill="1" applyBorder="1" applyAlignment="1">
      <alignment horizontal="center" vertical="center"/>
    </xf>
    <xf numFmtId="38" fontId="0" fillId="0" borderId="18" xfId="114" applyFont="1" applyFill="1" applyBorder="1" applyAlignment="1">
      <alignment vertical="center"/>
    </xf>
    <xf numFmtId="0" fontId="84" fillId="32" borderId="103" xfId="113" applyFill="1" applyBorder="1">
      <alignment vertical="center"/>
    </xf>
    <xf numFmtId="38" fontId="88" fillId="30" borderId="160" xfId="114" applyFont="1" applyFill="1" applyBorder="1">
      <alignment vertical="center"/>
    </xf>
    <xf numFmtId="38" fontId="88" fillId="30" borderId="41" xfId="114" applyFont="1" applyFill="1" applyBorder="1">
      <alignment vertical="center"/>
    </xf>
    <xf numFmtId="0" fontId="33" fillId="0" borderId="66" xfId="0" applyFont="1" applyBorder="1" applyAlignment="1">
      <alignment horizontal="center" vertical="center"/>
    </xf>
    <xf numFmtId="0" fontId="33" fillId="0" borderId="261" xfId="0" applyFont="1" applyBorder="1" applyAlignment="1">
      <alignment vertical="center"/>
    </xf>
    <xf numFmtId="0" fontId="33" fillId="0" borderId="262" xfId="0" applyFont="1" applyBorder="1" applyAlignment="1">
      <alignment vertical="center"/>
    </xf>
    <xf numFmtId="0" fontId="33" fillId="0" borderId="263" xfId="0" applyFont="1" applyBorder="1" applyAlignment="1">
      <alignment vertical="center"/>
    </xf>
    <xf numFmtId="0" fontId="41" fillId="35" borderId="173" xfId="0" applyFont="1" applyFill="1" applyBorder="1" applyAlignment="1">
      <alignment horizontal="center" vertical="center"/>
    </xf>
    <xf numFmtId="0" fontId="41" fillId="35" borderId="138" xfId="0" applyFont="1" applyFill="1" applyBorder="1" applyAlignment="1">
      <alignment horizontal="center" vertical="center"/>
    </xf>
    <xf numFmtId="0" fontId="33" fillId="0" borderId="264" xfId="0" applyFont="1" applyBorder="1" applyAlignment="1">
      <alignment horizontal="center" vertical="center"/>
    </xf>
    <xf numFmtId="0" fontId="33" fillId="0" borderId="265" xfId="0" applyFont="1" applyBorder="1" applyAlignment="1">
      <alignment horizontal="center" vertical="center"/>
    </xf>
    <xf numFmtId="0" fontId="33" fillId="0" borderId="266" xfId="0" applyFont="1" applyBorder="1" applyAlignment="1">
      <alignment vertical="center"/>
    </xf>
    <xf numFmtId="0" fontId="41" fillId="35" borderId="174" xfId="0" applyFont="1" applyFill="1" applyBorder="1" applyAlignment="1">
      <alignment horizontal="center" vertical="center"/>
    </xf>
    <xf numFmtId="0" fontId="33" fillId="0" borderId="267" xfId="0" applyFont="1" applyBorder="1" applyAlignment="1">
      <alignment vertical="center"/>
    </xf>
    <xf numFmtId="0" fontId="33" fillId="25" borderId="138" xfId="0" applyFont="1" applyFill="1" applyBorder="1" applyAlignment="1">
      <alignment horizontal="center" vertical="center"/>
    </xf>
    <xf numFmtId="182" fontId="33" fillId="0" borderId="0" xfId="0" applyNumberFormat="1" applyFont="1" applyAlignment="1">
      <alignment horizontal="right" vertical="center"/>
    </xf>
    <xf numFmtId="0" fontId="33" fillId="0" borderId="0" xfId="0" applyFont="1" applyAlignment="1">
      <alignment horizontal="right" vertical="center"/>
    </xf>
    <xf numFmtId="10" fontId="44" fillId="0" borderId="71" xfId="0" applyNumberFormat="1" applyFont="1" applyBorder="1" applyAlignment="1">
      <alignment vertical="center"/>
    </xf>
    <xf numFmtId="0" fontId="33" fillId="33" borderId="37" xfId="0" applyFont="1" applyFill="1" applyBorder="1" applyAlignment="1">
      <alignment horizontal="center" vertical="center"/>
    </xf>
    <xf numFmtId="3" fontId="33" fillId="0" borderId="53" xfId="69" applyNumberFormat="1" applyFont="1" applyFill="1" applyBorder="1" applyAlignment="1">
      <alignment vertical="center"/>
    </xf>
    <xf numFmtId="0" fontId="49" fillId="35" borderId="71" xfId="96" applyFont="1" applyFill="1" applyBorder="1" applyAlignment="1">
      <alignment horizontal="center" vertical="center"/>
    </xf>
    <xf numFmtId="182" fontId="33" fillId="30" borderId="74" xfId="0" applyNumberFormat="1" applyFont="1" applyFill="1" applyBorder="1" applyAlignment="1">
      <alignment horizontal="right" vertical="center"/>
    </xf>
    <xf numFmtId="0" fontId="49" fillId="35" borderId="268" xfId="96" applyFont="1" applyFill="1" applyBorder="1" applyAlignment="1">
      <alignment horizontal="center" vertical="center"/>
    </xf>
    <xf numFmtId="186" fontId="73" fillId="29" borderId="19" xfId="69" applyNumberFormat="1" applyFont="1" applyFill="1" applyBorder="1" applyAlignment="1">
      <alignment vertical="center"/>
    </xf>
    <xf numFmtId="186" fontId="73" fillId="29" borderId="20" xfId="69" applyNumberFormat="1" applyFont="1" applyFill="1" applyBorder="1" applyAlignment="1">
      <alignment vertical="center"/>
    </xf>
    <xf numFmtId="182" fontId="33" fillId="29" borderId="172" xfId="69" applyNumberFormat="1" applyFont="1" applyFill="1" applyBorder="1" applyAlignment="1">
      <alignment horizontal="right" vertical="center"/>
    </xf>
    <xf numFmtId="182" fontId="33" fillId="29" borderId="138" xfId="69" applyNumberFormat="1" applyFont="1" applyFill="1" applyBorder="1" applyAlignment="1">
      <alignment horizontal="right" vertical="center"/>
    </xf>
    <xf numFmtId="0" fontId="33" fillId="29" borderId="0" xfId="0" applyFont="1" applyFill="1" applyAlignment="1">
      <alignment horizontal="right"/>
    </xf>
    <xf numFmtId="0" fontId="33" fillId="29" borderId="25" xfId="0" applyFont="1" applyFill="1" applyBorder="1" applyAlignment="1">
      <alignment horizontal="right"/>
    </xf>
    <xf numFmtId="182" fontId="33" fillId="29" borderId="162" xfId="69" applyNumberFormat="1" applyFont="1" applyFill="1" applyBorder="1" applyAlignment="1">
      <alignment horizontal="right" vertical="center"/>
    </xf>
    <xf numFmtId="182" fontId="33" fillId="29" borderId="18" xfId="69" applyNumberFormat="1" applyFont="1" applyFill="1" applyBorder="1" applyAlignment="1">
      <alignment horizontal="right" vertical="center"/>
    </xf>
    <xf numFmtId="182" fontId="33" fillId="29" borderId="168" xfId="69" applyNumberFormat="1" applyFont="1" applyFill="1" applyBorder="1" applyAlignment="1">
      <alignment horizontal="right" vertical="center"/>
    </xf>
    <xf numFmtId="182" fontId="33" fillId="29" borderId="20" xfId="69" applyNumberFormat="1" applyFont="1" applyFill="1" applyBorder="1" applyAlignment="1">
      <alignment horizontal="right" vertical="center"/>
    </xf>
    <xf numFmtId="182" fontId="33" fillId="0" borderId="168" xfId="69" applyNumberFormat="1" applyFont="1" applyFill="1" applyBorder="1" applyAlignment="1">
      <alignment horizontal="right" vertical="center"/>
    </xf>
    <xf numFmtId="182" fontId="33" fillId="0" borderId="20" xfId="69" applyNumberFormat="1" applyFont="1" applyFill="1" applyBorder="1" applyAlignment="1">
      <alignment horizontal="right" vertical="center"/>
    </xf>
    <xf numFmtId="182" fontId="33" fillId="30" borderId="162" xfId="69" applyNumberFormat="1" applyFont="1" applyFill="1" applyBorder="1" applyAlignment="1">
      <alignment horizontal="right" vertical="center"/>
    </xf>
    <xf numFmtId="182" fontId="33" fillId="30" borderId="18" xfId="69" applyNumberFormat="1" applyFont="1" applyFill="1" applyBorder="1" applyAlignment="1">
      <alignment horizontal="right" vertical="center"/>
    </xf>
    <xf numFmtId="182" fontId="33" fillId="25" borderId="168" xfId="69" applyNumberFormat="1" applyFont="1" applyFill="1" applyBorder="1" applyAlignment="1">
      <alignment horizontal="right" vertical="center"/>
    </xf>
    <xf numFmtId="182" fontId="33" fillId="25" borderId="20" xfId="69" applyNumberFormat="1" applyFont="1" applyFill="1" applyBorder="1" applyAlignment="1">
      <alignment horizontal="right" vertical="center"/>
    </xf>
    <xf numFmtId="182" fontId="33" fillId="25" borderId="160" xfId="69" applyNumberFormat="1" applyFont="1" applyFill="1" applyBorder="1" applyAlignment="1">
      <alignment horizontal="right" vertical="center"/>
    </xf>
    <xf numFmtId="182" fontId="33" fillId="25" borderId="197" xfId="69" applyNumberFormat="1" applyFont="1" applyFill="1" applyBorder="1" applyAlignment="1">
      <alignment horizontal="right" vertical="center"/>
    </xf>
    <xf numFmtId="182" fontId="33" fillId="29" borderId="112" xfId="69" applyNumberFormat="1" applyFont="1" applyFill="1" applyBorder="1" applyAlignment="1">
      <alignment horizontal="right" vertical="center"/>
    </xf>
    <xf numFmtId="182" fontId="33" fillId="25" borderId="92" xfId="69" applyNumberFormat="1" applyFont="1" applyFill="1" applyBorder="1" applyAlignment="1">
      <alignment horizontal="right" vertical="center"/>
    </xf>
    <xf numFmtId="182" fontId="33" fillId="30" borderId="168" xfId="69" applyNumberFormat="1" applyFont="1" applyFill="1" applyBorder="1" applyAlignment="1">
      <alignment horizontal="right" vertical="center"/>
    </xf>
    <xf numFmtId="182" fontId="33" fillId="30" borderId="20" xfId="69" applyNumberFormat="1" applyFont="1" applyFill="1" applyBorder="1" applyAlignment="1">
      <alignment horizontal="right" vertical="center"/>
    </xf>
    <xf numFmtId="182" fontId="72" fillId="25" borderId="162" xfId="69" applyNumberFormat="1" applyFont="1" applyFill="1" applyBorder="1" applyAlignment="1">
      <alignment vertical="center"/>
    </xf>
    <xf numFmtId="182" fontId="72" fillId="25" borderId="18" xfId="69" applyNumberFormat="1" applyFont="1" applyFill="1" applyBorder="1" applyAlignment="1">
      <alignment vertical="center"/>
    </xf>
    <xf numFmtId="182" fontId="33" fillId="25" borderId="269" xfId="69" applyNumberFormat="1" applyFont="1" applyFill="1" applyBorder="1" applyAlignment="1">
      <alignment vertical="center"/>
    </xf>
    <xf numFmtId="182" fontId="33" fillId="25" borderId="142" xfId="69" applyNumberFormat="1" applyFont="1" applyFill="1" applyBorder="1" applyAlignment="1">
      <alignment vertical="center"/>
    </xf>
    <xf numFmtId="182" fontId="33" fillId="25" borderId="181" xfId="69" applyNumberFormat="1" applyFont="1" applyFill="1" applyBorder="1" applyAlignment="1">
      <alignment vertical="center"/>
    </xf>
    <xf numFmtId="182" fontId="72" fillId="25" borderId="168" xfId="69" applyNumberFormat="1" applyFont="1" applyFill="1" applyBorder="1" applyAlignment="1">
      <alignment vertical="center"/>
    </xf>
    <xf numFmtId="182" fontId="72" fillId="25" borderId="20" xfId="69" applyNumberFormat="1" applyFont="1" applyFill="1" applyBorder="1" applyAlignment="1">
      <alignment vertical="center"/>
    </xf>
    <xf numFmtId="182" fontId="33" fillId="25" borderId="75" xfId="69" applyNumberFormat="1" applyFont="1" applyFill="1" applyBorder="1" applyAlignment="1">
      <alignment vertical="center"/>
    </xf>
    <xf numFmtId="182" fontId="33" fillId="25" borderId="182" xfId="69" applyNumberFormat="1" applyFont="1" applyFill="1" applyBorder="1" applyAlignment="1">
      <alignment vertical="center"/>
    </xf>
    <xf numFmtId="182" fontId="72" fillId="25" borderId="173" xfId="69" applyNumberFormat="1" applyFont="1" applyFill="1" applyBorder="1" applyAlignment="1">
      <alignment vertical="center"/>
    </xf>
    <xf numFmtId="182" fontId="72" fillId="25" borderId="174" xfId="69" applyNumberFormat="1" applyFont="1" applyFill="1" applyBorder="1" applyAlignment="1">
      <alignment vertical="center"/>
    </xf>
    <xf numFmtId="182" fontId="33" fillId="25" borderId="140" xfId="69" applyNumberFormat="1" applyFont="1" applyFill="1" applyBorder="1" applyAlignment="1">
      <alignment vertical="center"/>
    </xf>
    <xf numFmtId="182" fontId="33" fillId="25" borderId="144" xfId="69" applyNumberFormat="1" applyFont="1" applyFill="1" applyBorder="1" applyAlignment="1">
      <alignment vertical="center"/>
    </xf>
    <xf numFmtId="182" fontId="72" fillId="25" borderId="34" xfId="69" applyNumberFormat="1" applyFont="1" applyFill="1" applyBorder="1" applyAlignment="1">
      <alignment vertical="center"/>
    </xf>
    <xf numFmtId="182" fontId="33" fillId="25" borderId="270" xfId="69" applyNumberFormat="1" applyFont="1" applyFill="1" applyBorder="1" applyAlignment="1">
      <alignment vertical="center"/>
    </xf>
    <xf numFmtId="182" fontId="72" fillId="25" borderId="32" xfId="69" applyNumberFormat="1" applyFont="1" applyFill="1" applyBorder="1" applyAlignment="1">
      <alignment vertical="center"/>
    </xf>
    <xf numFmtId="182" fontId="72" fillId="25" borderId="38" xfId="69" applyNumberFormat="1" applyFont="1" applyFill="1" applyBorder="1" applyAlignment="1">
      <alignment vertical="center"/>
    </xf>
    <xf numFmtId="182" fontId="33" fillId="25" borderId="73" xfId="69" applyNumberFormat="1" applyFont="1" applyFill="1" applyBorder="1" applyAlignment="1">
      <alignment vertical="center"/>
    </xf>
    <xf numFmtId="182" fontId="33" fillId="25" borderId="91" xfId="69" applyNumberFormat="1" applyFont="1" applyFill="1" applyBorder="1" applyAlignment="1">
      <alignment vertical="center"/>
    </xf>
    <xf numFmtId="182" fontId="72" fillId="25" borderId="76" xfId="69" applyNumberFormat="1" applyFont="1" applyFill="1" applyBorder="1" applyAlignment="1">
      <alignment vertical="center"/>
    </xf>
    <xf numFmtId="182" fontId="33" fillId="25" borderId="151" xfId="69" applyNumberFormat="1" applyFont="1" applyFill="1" applyBorder="1" applyAlignment="1">
      <alignment vertical="center"/>
    </xf>
    <xf numFmtId="182" fontId="72" fillId="25" borderId="78" xfId="69" applyNumberFormat="1" applyFont="1" applyFill="1" applyBorder="1" applyAlignment="1">
      <alignment vertical="center"/>
    </xf>
    <xf numFmtId="182" fontId="72" fillId="25" borderId="138" xfId="69" applyNumberFormat="1" applyFont="1" applyFill="1" applyBorder="1" applyAlignment="1">
      <alignment vertical="center"/>
    </xf>
    <xf numFmtId="182" fontId="33" fillId="25" borderId="74" xfId="69" applyNumberFormat="1" applyFont="1" applyFill="1" applyBorder="1" applyAlignment="1">
      <alignment vertical="center"/>
    </xf>
    <xf numFmtId="182" fontId="33" fillId="25" borderId="82" xfId="69" applyNumberFormat="1" applyFont="1" applyFill="1" applyBorder="1" applyAlignment="1">
      <alignment vertical="center"/>
    </xf>
    <xf numFmtId="182" fontId="33" fillId="29" borderId="34" xfId="69" applyNumberFormat="1" applyFont="1" applyFill="1" applyBorder="1" applyAlignment="1">
      <alignment horizontal="right" vertical="center"/>
    </xf>
    <xf numFmtId="182" fontId="33" fillId="29" borderId="32" xfId="69" applyNumberFormat="1" applyFont="1" applyFill="1" applyBorder="1" applyAlignment="1">
      <alignment horizontal="right" vertical="center"/>
    </xf>
    <xf numFmtId="182" fontId="33" fillId="0" borderId="32" xfId="69" applyNumberFormat="1" applyFont="1" applyFill="1" applyBorder="1" applyAlignment="1">
      <alignment horizontal="right" vertical="center"/>
    </xf>
    <xf numFmtId="182" fontId="33" fillId="30" borderId="34" xfId="69" applyNumberFormat="1" applyFont="1" applyFill="1" applyBorder="1" applyAlignment="1">
      <alignment horizontal="right" vertical="center"/>
    </xf>
    <xf numFmtId="182" fontId="33" fillId="25" borderId="32" xfId="69" applyNumberFormat="1" applyFont="1" applyFill="1" applyBorder="1" applyAlignment="1">
      <alignment horizontal="right" vertical="center"/>
    </xf>
    <xf numFmtId="182" fontId="33" fillId="25" borderId="103" xfId="69" applyNumberFormat="1" applyFont="1" applyFill="1" applyBorder="1" applyAlignment="1">
      <alignment horizontal="right" vertical="center"/>
    </xf>
    <xf numFmtId="182" fontId="41" fillId="29" borderId="38" xfId="69" applyNumberFormat="1" applyFont="1" applyFill="1" applyBorder="1" applyAlignment="1">
      <alignment horizontal="right" vertical="center"/>
    </xf>
    <xf numFmtId="182" fontId="33" fillId="29" borderId="271" xfId="69" applyNumberFormat="1" applyFont="1" applyFill="1" applyBorder="1" applyAlignment="1">
      <alignment horizontal="right" vertical="center"/>
    </xf>
    <xf numFmtId="182" fontId="33" fillId="25" borderId="40" xfId="69" applyNumberFormat="1" applyFont="1" applyFill="1" applyBorder="1" applyAlignment="1">
      <alignment horizontal="right" vertical="center"/>
    </xf>
    <xf numFmtId="182" fontId="33" fillId="30" borderId="32" xfId="69" applyNumberFormat="1" applyFont="1" applyFill="1" applyBorder="1" applyAlignment="1">
      <alignment horizontal="right" vertical="center"/>
    </xf>
    <xf numFmtId="182" fontId="33" fillId="29" borderId="76" xfId="69" applyNumberFormat="1" applyFont="1" applyFill="1" applyBorder="1" applyAlignment="1">
      <alignment horizontal="right" vertical="center"/>
    </xf>
    <xf numFmtId="182" fontId="33" fillId="0" borderId="18" xfId="69" applyNumberFormat="1" applyFont="1" applyFill="1" applyBorder="1" applyAlignment="1">
      <alignment horizontal="right" vertical="center"/>
    </xf>
    <xf numFmtId="182" fontId="33" fillId="25" borderId="78" xfId="69" applyNumberFormat="1" applyFont="1" applyFill="1" applyBorder="1" applyAlignment="1">
      <alignment horizontal="right" vertical="center"/>
    </xf>
    <xf numFmtId="182" fontId="33" fillId="25" borderId="272" xfId="69" applyNumberFormat="1" applyFont="1" applyFill="1" applyBorder="1" applyAlignment="1">
      <alignment horizontal="right" vertical="center"/>
    </xf>
    <xf numFmtId="182" fontId="41" fillId="29" borderId="138" xfId="69" applyNumberFormat="1" applyFont="1" applyFill="1" applyBorder="1" applyAlignment="1">
      <alignment horizontal="right" vertical="center"/>
    </xf>
    <xf numFmtId="182" fontId="33" fillId="29" borderId="94" xfId="69" applyNumberFormat="1" applyFont="1" applyFill="1" applyBorder="1" applyAlignment="1">
      <alignment horizontal="right" vertical="center"/>
    </xf>
    <xf numFmtId="182" fontId="33" fillId="25" borderId="24" xfId="69" applyNumberFormat="1" applyFont="1" applyFill="1" applyBorder="1" applyAlignment="1">
      <alignment horizontal="right" vertical="center"/>
    </xf>
    <xf numFmtId="182" fontId="33" fillId="30" borderId="78" xfId="69" applyNumberFormat="1" applyFont="1" applyFill="1" applyBorder="1" applyAlignment="1">
      <alignment horizontal="right" vertical="center"/>
    </xf>
    <xf numFmtId="0" fontId="75" fillId="0" borderId="181" xfId="0" applyFont="1" applyBorder="1" applyAlignment="1">
      <alignment horizontal="left" vertical="center"/>
    </xf>
    <xf numFmtId="0" fontId="29" fillId="0" borderId="24" xfId="0" applyFont="1" applyBorder="1" applyAlignment="1">
      <alignment horizontal="center" vertical="center"/>
    </xf>
    <xf numFmtId="0" fontId="75" fillId="0" borderId="24" xfId="0" applyFont="1" applyBorder="1" applyAlignment="1">
      <alignment horizontal="center" vertical="center"/>
    </xf>
    <xf numFmtId="3" fontId="75" fillId="0" borderId="40" xfId="0" applyNumberFormat="1" applyFont="1" applyBorder="1" applyAlignment="1">
      <alignment horizontal="right" vertical="center"/>
    </xf>
    <xf numFmtId="0" fontId="29" fillId="0" borderId="274" xfId="0" applyFont="1" applyBorder="1" applyAlignment="1">
      <alignment horizontal="center" vertical="center"/>
    </xf>
    <xf numFmtId="0" fontId="75" fillId="0" borderId="274" xfId="0" applyFont="1" applyBorder="1" applyAlignment="1">
      <alignment horizontal="center" vertical="center"/>
    </xf>
    <xf numFmtId="3" fontId="75" fillId="0" borderId="275" xfId="0" applyNumberFormat="1" applyFont="1" applyBorder="1" applyAlignment="1">
      <alignment horizontal="right" vertical="center"/>
    </xf>
    <xf numFmtId="3" fontId="75" fillId="34" borderId="273" xfId="0" applyNumberFormat="1" applyFont="1" applyFill="1" applyBorder="1" applyAlignment="1">
      <alignment horizontal="right" vertical="center"/>
    </xf>
    <xf numFmtId="3" fontId="75" fillId="0" borderId="48" xfId="0" applyNumberFormat="1" applyFont="1" applyBorder="1" applyAlignment="1">
      <alignment horizontal="right" vertical="center"/>
    </xf>
    <xf numFmtId="0" fontId="13" fillId="0" borderId="276" xfId="118" applyBorder="1" applyAlignment="1">
      <alignment horizontal="center" vertical="center"/>
    </xf>
    <xf numFmtId="0" fontId="13" fillId="25" borderId="277" xfId="118" applyFill="1" applyBorder="1" applyAlignment="1">
      <alignment horizontal="center" vertical="center"/>
    </xf>
    <xf numFmtId="0" fontId="13" fillId="25" borderId="258" xfId="118" applyFill="1" applyBorder="1" applyAlignment="1">
      <alignment horizontal="center" vertical="center"/>
    </xf>
    <xf numFmtId="0" fontId="13" fillId="25" borderId="276" xfId="118" applyFill="1" applyBorder="1" applyAlignment="1">
      <alignment horizontal="center" vertical="center"/>
    </xf>
    <xf numFmtId="0" fontId="13" fillId="0" borderId="219" xfId="118" applyBorder="1" applyAlignment="1">
      <alignment vertical="center"/>
    </xf>
    <xf numFmtId="0" fontId="13" fillId="0" borderId="276" xfId="118" applyBorder="1" applyAlignment="1">
      <alignment vertical="center"/>
    </xf>
    <xf numFmtId="0" fontId="95" fillId="0" borderId="105" xfId="118" applyFont="1" applyBorder="1" applyAlignment="1">
      <alignment horizontal="center" vertical="center"/>
    </xf>
    <xf numFmtId="0" fontId="95" fillId="0" borderId="257" xfId="118" applyFont="1" applyBorder="1" applyAlignment="1">
      <alignment horizontal="center" vertical="center"/>
    </xf>
    <xf numFmtId="0" fontId="95" fillId="0" borderId="121" xfId="118" applyFont="1" applyBorder="1" applyAlignment="1">
      <alignment horizontal="center" vertical="center"/>
    </xf>
    <xf numFmtId="0" fontId="43" fillId="0" borderId="0" xfId="0" applyFont="1" applyAlignment="1">
      <alignment vertical="center"/>
    </xf>
    <xf numFmtId="38" fontId="13" fillId="0" borderId="29" xfId="114" applyFont="1" applyFill="1" applyBorder="1" applyAlignment="1">
      <alignment vertical="center"/>
    </xf>
    <xf numFmtId="0" fontId="0" fillId="0" borderId="0" xfId="116" applyFont="1" applyAlignment="1">
      <alignment horizontal="right" vertical="center"/>
    </xf>
    <xf numFmtId="0" fontId="13" fillId="0" borderId="82" xfId="116" applyBorder="1" applyAlignment="1">
      <alignment vertical="center"/>
    </xf>
    <xf numFmtId="0" fontId="13" fillId="0" borderId="24" xfId="116" applyBorder="1" applyAlignment="1">
      <alignment vertical="center"/>
    </xf>
    <xf numFmtId="0" fontId="13" fillId="25" borderId="168" xfId="116" applyFill="1" applyBorder="1" applyAlignment="1">
      <alignment horizontal="center" vertical="center"/>
    </xf>
    <xf numFmtId="38" fontId="13" fillId="0" borderId="168" xfId="69" applyFont="1" applyFill="1" applyBorder="1" applyAlignment="1">
      <alignment horizontal="center" vertical="center" wrapText="1"/>
    </xf>
    <xf numFmtId="0" fontId="13" fillId="0" borderId="33" xfId="116" applyBorder="1" applyAlignment="1">
      <alignment horizontal="center" vertical="center"/>
    </xf>
    <xf numFmtId="0" fontId="13" fillId="0" borderId="2" xfId="116" applyBorder="1" applyAlignment="1">
      <alignment horizontal="center" vertical="center"/>
    </xf>
    <xf numFmtId="0" fontId="69" fillId="31" borderId="170" xfId="88" applyFont="1" applyFill="1" applyBorder="1" applyAlignment="1">
      <alignment horizontal="center" vertical="center"/>
    </xf>
    <xf numFmtId="180" fontId="13" fillId="25" borderId="168" xfId="116" applyNumberFormat="1" applyFill="1" applyBorder="1" applyAlignment="1">
      <alignment horizontal="center" vertical="center"/>
    </xf>
    <xf numFmtId="180" fontId="13" fillId="25" borderId="168" xfId="116" applyNumberFormat="1" applyFill="1" applyBorder="1" applyAlignment="1">
      <alignment vertical="center"/>
    </xf>
    <xf numFmtId="0" fontId="0" fillId="0" borderId="0" xfId="116" applyFont="1" applyAlignment="1">
      <alignment horizontal="center" vertical="center"/>
    </xf>
    <xf numFmtId="0" fontId="90" fillId="0" borderId="160" xfId="0" applyFont="1" applyBorder="1" applyAlignment="1">
      <alignment horizontal="center" vertical="center"/>
    </xf>
    <xf numFmtId="38" fontId="13" fillId="30" borderId="162" xfId="69" applyFill="1" applyBorder="1" applyAlignment="1">
      <alignment horizontal="center" vertical="center"/>
    </xf>
    <xf numFmtId="0" fontId="13" fillId="0" borderId="52" xfId="116" applyBorder="1" applyAlignment="1">
      <alignment horizontal="center" vertical="center"/>
    </xf>
    <xf numFmtId="0" fontId="0" fillId="0" borderId="168" xfId="116" applyFont="1" applyBorder="1" applyAlignment="1">
      <alignment horizontal="center" vertical="center"/>
    </xf>
    <xf numFmtId="38" fontId="13" fillId="0" borderId="0" xfId="69" applyFont="1" applyFill="1" applyBorder="1" applyAlignment="1">
      <alignment horizontal="center" vertical="center" wrapText="1"/>
    </xf>
    <xf numFmtId="38" fontId="42" fillId="0" borderId="0" xfId="69" applyFont="1" applyFill="1" applyBorder="1" applyAlignment="1">
      <alignment horizontal="center" vertical="center" wrapText="1"/>
    </xf>
    <xf numFmtId="0" fontId="0" fillId="0" borderId="0" xfId="116" applyFont="1" applyAlignment="1">
      <alignment horizontal="left" vertical="center"/>
    </xf>
    <xf numFmtId="182" fontId="45" fillId="29" borderId="149" xfId="0" applyNumberFormat="1" applyFont="1" applyFill="1" applyBorder="1" applyAlignment="1" applyProtection="1">
      <alignment horizontal="right" vertical="center"/>
      <protection locked="0"/>
    </xf>
    <xf numFmtId="182" fontId="43" fillId="25" borderId="128" xfId="0" applyNumberFormat="1" applyFont="1" applyFill="1" applyBorder="1" applyAlignment="1" applyProtection="1">
      <alignment horizontal="right" vertical="center"/>
      <protection locked="0"/>
    </xf>
    <xf numFmtId="182" fontId="43" fillId="25" borderId="153" xfId="0" applyNumberFormat="1" applyFont="1" applyFill="1" applyBorder="1" applyAlignment="1" applyProtection="1">
      <alignment horizontal="right" vertical="center"/>
      <protection locked="0"/>
    </xf>
    <xf numFmtId="182" fontId="43" fillId="0" borderId="33" xfId="0" applyNumberFormat="1" applyFont="1" applyBorder="1" applyAlignment="1" applyProtection="1">
      <alignment horizontal="right" vertical="center"/>
      <protection locked="0"/>
    </xf>
    <xf numFmtId="182" fontId="45" fillId="29" borderId="69" xfId="0" applyNumberFormat="1" applyFont="1" applyFill="1" applyBorder="1" applyAlignment="1">
      <alignment horizontal="right" vertical="center"/>
    </xf>
    <xf numFmtId="182" fontId="45" fillId="29" borderId="25" xfId="0" applyNumberFormat="1" applyFont="1" applyFill="1" applyBorder="1" applyAlignment="1">
      <alignment horizontal="right" vertical="center"/>
    </xf>
    <xf numFmtId="3" fontId="43" fillId="29" borderId="86" xfId="69" applyNumberFormat="1" applyFont="1" applyFill="1" applyBorder="1" applyAlignment="1">
      <alignment vertical="center"/>
    </xf>
    <xf numFmtId="0" fontId="48" fillId="0" borderId="0" xfId="0" applyFont="1" applyAlignment="1">
      <alignment vertical="center"/>
    </xf>
    <xf numFmtId="182" fontId="45" fillId="29" borderId="15" xfId="0" applyNumberFormat="1" applyFont="1" applyFill="1" applyBorder="1" applyAlignment="1">
      <alignment horizontal="right" vertical="center"/>
    </xf>
    <xf numFmtId="0" fontId="0" fillId="0" borderId="0" xfId="118" applyFont="1" applyAlignment="1">
      <alignment vertical="center"/>
    </xf>
    <xf numFmtId="182" fontId="13" fillId="25" borderId="168" xfId="116" applyNumberFormat="1" applyFill="1" applyBorder="1" applyAlignment="1">
      <alignment horizontal="center" vertical="center"/>
    </xf>
    <xf numFmtId="182" fontId="13" fillId="30" borderId="168" xfId="116" applyNumberFormat="1" applyFill="1" applyBorder="1" applyAlignment="1">
      <alignment horizontal="center" vertical="center"/>
    </xf>
    <xf numFmtId="38" fontId="13" fillId="0" borderId="103" xfId="101" applyFont="1" applyBorder="1" applyAlignment="1">
      <alignment vertical="center"/>
    </xf>
    <xf numFmtId="38" fontId="13" fillId="0" borderId="121" xfId="101" applyFont="1" applyBorder="1" applyAlignment="1">
      <alignment vertical="center"/>
    </xf>
    <xf numFmtId="38" fontId="13" fillId="0" borderId="122" xfId="101" applyFont="1" applyBorder="1" applyAlignment="1">
      <alignment vertical="center"/>
    </xf>
    <xf numFmtId="0" fontId="100" fillId="0" borderId="0" xfId="119" applyFont="1">
      <alignment vertical="center"/>
    </xf>
    <xf numFmtId="0" fontId="13" fillId="0" borderId="0" xfId="100" applyFont="1" applyAlignment="1">
      <alignment vertical="center"/>
    </xf>
    <xf numFmtId="0" fontId="13" fillId="0" borderId="168" xfId="100" applyFont="1" applyBorder="1" applyAlignment="1">
      <alignment vertical="center"/>
    </xf>
    <xf numFmtId="49" fontId="13" fillId="0" borderId="168" xfId="100" applyNumberFormat="1" applyFont="1" applyBorder="1" applyAlignment="1">
      <alignment horizontal="center" vertical="center"/>
    </xf>
    <xf numFmtId="38" fontId="13" fillId="0" borderId="32" xfId="101" applyFont="1" applyBorder="1" applyAlignment="1">
      <alignment vertical="center"/>
    </xf>
    <xf numFmtId="0" fontId="13" fillId="0" borderId="41" xfId="100" applyFont="1" applyBorder="1" applyAlignment="1">
      <alignment vertical="center"/>
    </xf>
    <xf numFmtId="0" fontId="13" fillId="0" borderId="52" xfId="100" applyFont="1" applyBorder="1" applyAlignment="1">
      <alignment vertical="center"/>
    </xf>
    <xf numFmtId="0" fontId="13" fillId="0" borderId="160" xfId="100" applyFont="1" applyBorder="1" applyAlignment="1">
      <alignment vertical="center"/>
    </xf>
    <xf numFmtId="38" fontId="13" fillId="0" borderId="160" xfId="101" applyFont="1" applyFill="1" applyBorder="1" applyAlignment="1">
      <alignment vertical="center"/>
    </xf>
    <xf numFmtId="38" fontId="13" fillId="30" borderId="164" xfId="101" applyFont="1" applyFill="1" applyBorder="1" applyAlignment="1">
      <alignment vertical="center"/>
    </xf>
    <xf numFmtId="38" fontId="13" fillId="0" borderId="120" xfId="101" applyFont="1" applyBorder="1" applyAlignment="1">
      <alignment vertical="center"/>
    </xf>
    <xf numFmtId="38" fontId="13" fillId="30" borderId="166" xfId="101" applyFont="1" applyFill="1" applyBorder="1" applyAlignment="1">
      <alignment vertical="center"/>
    </xf>
    <xf numFmtId="38" fontId="13" fillId="30" borderId="61" xfId="101" applyFont="1" applyFill="1" applyBorder="1" applyAlignment="1">
      <alignment vertical="center"/>
    </xf>
    <xf numFmtId="38" fontId="13" fillId="0" borderId="63" xfId="101" applyFont="1" applyBorder="1" applyAlignment="1">
      <alignment vertical="center"/>
    </xf>
    <xf numFmtId="38" fontId="13" fillId="0" borderId="0" xfId="101" applyFont="1" applyAlignment="1">
      <alignment vertical="center"/>
    </xf>
    <xf numFmtId="193" fontId="13" fillId="0" borderId="0" xfId="101" applyNumberFormat="1" applyFont="1" applyAlignment="1">
      <alignment vertical="center"/>
    </xf>
    <xf numFmtId="38" fontId="13" fillId="0" borderId="166" xfId="101" applyFont="1" applyFill="1" applyBorder="1" applyAlignment="1">
      <alignment vertical="center"/>
    </xf>
    <xf numFmtId="40" fontId="13" fillId="0" borderId="164" xfId="100" applyNumberFormat="1" applyFont="1" applyBorder="1" applyAlignment="1">
      <alignment horizontal="right" vertical="center"/>
    </xf>
    <xf numFmtId="40" fontId="13" fillId="0" borderId="166" xfId="100" applyNumberFormat="1" applyFont="1" applyBorder="1" applyAlignment="1">
      <alignment horizontal="right" vertical="center"/>
    </xf>
    <xf numFmtId="40" fontId="13" fillId="0" borderId="121" xfId="100" applyNumberFormat="1" applyFont="1" applyBorder="1" applyAlignment="1">
      <alignment horizontal="left" vertical="center"/>
    </xf>
    <xf numFmtId="196" fontId="13" fillId="0" borderId="121" xfId="100" applyNumberFormat="1" applyFont="1" applyBorder="1" applyAlignment="1">
      <alignment horizontal="left" vertical="center"/>
    </xf>
    <xf numFmtId="196" fontId="13" fillId="0" borderId="166" xfId="100" applyNumberFormat="1" applyFont="1" applyBorder="1" applyAlignment="1">
      <alignment horizontal="right" vertical="center"/>
    </xf>
    <xf numFmtId="0" fontId="13" fillId="0" borderId="166" xfId="100" applyFont="1" applyBorder="1" applyAlignment="1">
      <alignment horizontal="right" vertical="center"/>
    </xf>
    <xf numFmtId="0" fontId="13" fillId="0" borderId="121" xfId="100" applyFont="1" applyBorder="1" applyAlignment="1">
      <alignment horizontal="left" vertical="center"/>
    </xf>
    <xf numFmtId="197" fontId="13" fillId="0" borderId="170" xfId="101" applyNumberFormat="1" applyFont="1" applyBorder="1" applyAlignment="1">
      <alignment horizontal="right" vertical="center"/>
    </xf>
    <xf numFmtId="197" fontId="13" fillId="0" borderId="122" xfId="101" applyNumberFormat="1" applyFont="1" applyBorder="1" applyAlignment="1">
      <alignment horizontal="left" vertical="center"/>
    </xf>
    <xf numFmtId="38" fontId="13" fillId="0" borderId="164" xfId="101" applyFont="1" applyFill="1" applyBorder="1" applyAlignment="1">
      <alignment vertical="center"/>
    </xf>
    <xf numFmtId="38" fontId="13" fillId="0" borderId="164" xfId="101" applyFont="1" applyBorder="1" applyAlignment="1">
      <alignment vertical="center"/>
    </xf>
    <xf numFmtId="38" fontId="13" fillId="0" borderId="166" xfId="101" applyFont="1" applyBorder="1" applyAlignment="1">
      <alignment vertical="center"/>
    </xf>
    <xf numFmtId="38" fontId="13" fillId="0" borderId="61" xfId="101" applyFont="1" applyBorder="1" applyAlignment="1">
      <alignment vertical="center"/>
    </xf>
    <xf numFmtId="38" fontId="13" fillId="0" borderId="170" xfId="101" applyFont="1" applyFill="1" applyBorder="1" applyAlignment="1">
      <alignment vertical="center"/>
    </xf>
    <xf numFmtId="38" fontId="13" fillId="0" borderId="170" xfId="101" applyFont="1" applyBorder="1" applyAlignment="1">
      <alignment vertical="center"/>
    </xf>
    <xf numFmtId="38" fontId="13" fillId="0" borderId="160" xfId="101" applyFont="1" applyBorder="1" applyAlignment="1">
      <alignment vertical="center"/>
    </xf>
    <xf numFmtId="38" fontId="13" fillId="0" borderId="43" xfId="101" applyFont="1" applyFill="1" applyBorder="1" applyAlignment="1">
      <alignment vertical="center"/>
    </xf>
    <xf numFmtId="38" fontId="13" fillId="0" borderId="162" xfId="101" applyFont="1" applyFill="1" applyBorder="1" applyAlignment="1">
      <alignment vertical="center"/>
    </xf>
    <xf numFmtId="38" fontId="13" fillId="0" borderId="168" xfId="101" applyFont="1" applyBorder="1" applyAlignment="1">
      <alignment vertical="center"/>
    </xf>
    <xf numFmtId="0" fontId="0" fillId="0" borderId="0" xfId="100" applyFont="1" applyAlignment="1">
      <alignment vertical="center"/>
    </xf>
    <xf numFmtId="40" fontId="0" fillId="0" borderId="120" xfId="100" applyNumberFormat="1" applyFont="1" applyBorder="1" applyAlignment="1">
      <alignment horizontal="left" vertical="center"/>
    </xf>
    <xf numFmtId="38" fontId="13" fillId="30" borderId="160" xfId="101" applyFont="1" applyFill="1" applyBorder="1" applyAlignment="1">
      <alignment vertical="center"/>
    </xf>
    <xf numFmtId="38" fontId="0" fillId="0" borderId="32" xfId="101" applyFont="1" applyBorder="1" applyAlignment="1">
      <alignment vertical="center"/>
    </xf>
    <xf numFmtId="0" fontId="94" fillId="0" borderId="120" xfId="118" applyFont="1" applyBorder="1" applyAlignment="1">
      <alignment horizontal="center" vertical="center"/>
    </xf>
    <xf numFmtId="0" fontId="27" fillId="0" borderId="40" xfId="118" applyFont="1" applyBorder="1" applyAlignment="1">
      <alignment vertical="center"/>
    </xf>
    <xf numFmtId="0" fontId="27" fillId="0" borderId="103" xfId="118" applyFont="1" applyBorder="1" applyAlignment="1">
      <alignment vertical="center"/>
    </xf>
    <xf numFmtId="49" fontId="96" fillId="0" borderId="168" xfId="118" applyNumberFormat="1" applyFont="1" applyBorder="1" applyAlignment="1">
      <alignment vertical="center"/>
    </xf>
    <xf numFmtId="0" fontId="29" fillId="0" borderId="0" xfId="121" applyFont="1" applyAlignment="1">
      <alignment vertical="center"/>
    </xf>
    <xf numFmtId="0" fontId="36" fillId="0" borderId="0" xfId="121" applyFont="1" applyAlignment="1">
      <alignment horizontal="center"/>
    </xf>
    <xf numFmtId="0" fontId="36" fillId="0" borderId="0" xfId="121" applyFont="1"/>
    <xf numFmtId="0" fontId="48" fillId="0" borderId="0" xfId="121" applyFont="1" applyAlignment="1">
      <alignment horizontal="centerContinuous" vertical="center"/>
    </xf>
    <xf numFmtId="0" fontId="13" fillId="0" borderId="0" xfId="0" applyFont="1"/>
    <xf numFmtId="0" fontId="0" fillId="33" borderId="168" xfId="0" applyFill="1" applyBorder="1" applyAlignment="1">
      <alignment horizontal="center" vertical="center" wrapText="1"/>
    </xf>
    <xf numFmtId="0" fontId="0" fillId="0" borderId="168" xfId="0" applyBorder="1" applyAlignment="1">
      <alignment horizontal="justify" vertical="center" wrapText="1"/>
    </xf>
    <xf numFmtId="0" fontId="100" fillId="0" borderId="168" xfId="0" applyFont="1" applyBorder="1" applyAlignment="1">
      <alignment horizontal="justify" vertical="center" wrapText="1"/>
    </xf>
    <xf numFmtId="0" fontId="0" fillId="25" borderId="168" xfId="0" applyFill="1" applyBorder="1" applyAlignment="1">
      <alignment horizontal="justify" vertical="center" wrapText="1"/>
    </xf>
    <xf numFmtId="0" fontId="0" fillId="25" borderId="168" xfId="0" applyFill="1" applyBorder="1" applyAlignment="1">
      <alignment horizontal="right" vertical="center" wrapText="1"/>
    </xf>
    <xf numFmtId="0" fontId="43" fillId="0" borderId="168" xfId="0" applyFont="1" applyBorder="1" applyAlignment="1">
      <alignment horizontal="left" vertical="center" wrapText="1"/>
    </xf>
    <xf numFmtId="0" fontId="0" fillId="0" borderId="168" xfId="0" applyBorder="1" applyAlignment="1">
      <alignment horizontal="center" vertical="center" wrapText="1"/>
    </xf>
    <xf numFmtId="0" fontId="43" fillId="0" borderId="43" xfId="0" applyFont="1" applyBorder="1" applyAlignment="1">
      <alignment horizontal="left" vertical="center" wrapText="1"/>
    </xf>
    <xf numFmtId="0" fontId="100" fillId="0" borderId="168" xfId="0" applyFont="1" applyBorder="1" applyAlignment="1">
      <alignment horizontal="left" vertical="center" wrapText="1"/>
    </xf>
    <xf numFmtId="0" fontId="43" fillId="0" borderId="0" xfId="0" applyFont="1" applyAlignment="1">
      <alignment horizontal="left" vertical="center" wrapText="1"/>
    </xf>
    <xf numFmtId="0" fontId="43" fillId="0" borderId="43" xfId="0" applyFont="1" applyBorder="1" applyAlignment="1">
      <alignment vertical="center" wrapText="1"/>
    </xf>
    <xf numFmtId="3" fontId="33" fillId="29" borderId="87" xfId="69" applyNumberFormat="1" applyFont="1" applyFill="1" applyBorder="1" applyAlignment="1">
      <alignment vertical="center"/>
    </xf>
    <xf numFmtId="3" fontId="33" fillId="29" borderId="95" xfId="69" applyNumberFormat="1" applyFont="1" applyFill="1" applyBorder="1" applyAlignment="1">
      <alignment vertical="center"/>
    </xf>
    <xf numFmtId="3" fontId="34" fillId="32" borderId="0" xfId="69" applyNumberFormat="1" applyFont="1" applyFill="1" applyBorder="1" applyAlignment="1">
      <alignment horizontal="left" vertical="top"/>
    </xf>
    <xf numFmtId="0" fontId="58" fillId="0" borderId="132" xfId="88" applyFont="1" applyBorder="1" applyAlignment="1">
      <alignment horizontal="center" vertical="center"/>
    </xf>
    <xf numFmtId="0" fontId="13" fillId="0" borderId="216" xfId="100" applyFont="1" applyBorder="1" applyAlignment="1">
      <alignment vertical="center" wrapText="1"/>
    </xf>
    <xf numFmtId="0" fontId="13" fillId="0" borderId="164" xfId="100" applyFont="1" applyBorder="1" applyAlignment="1">
      <alignment vertical="center"/>
    </xf>
    <xf numFmtId="0" fontId="13" fillId="0" borderId="204" xfId="100" applyFont="1" applyBorder="1" applyAlignment="1">
      <alignment vertical="center" wrapText="1"/>
    </xf>
    <xf numFmtId="0" fontId="13" fillId="0" borderId="166" xfId="100" applyFont="1" applyBorder="1" applyAlignment="1">
      <alignment vertical="center"/>
    </xf>
    <xf numFmtId="0" fontId="13" fillId="0" borderId="136" xfId="100" applyFont="1" applyBorder="1" applyAlignment="1">
      <alignment vertical="center" wrapText="1"/>
    </xf>
    <xf numFmtId="0" fontId="13" fillId="0" borderId="61" xfId="100" applyFont="1" applyBorder="1" applyAlignment="1">
      <alignment vertical="center"/>
    </xf>
    <xf numFmtId="0" fontId="0" fillId="0" borderId="136" xfId="100" applyFont="1" applyBorder="1" applyAlignment="1">
      <alignment vertical="center" wrapText="1"/>
    </xf>
    <xf numFmtId="0" fontId="13" fillId="0" borderId="198" xfId="100" applyFont="1" applyBorder="1" applyAlignment="1">
      <alignment horizontal="left" vertical="center" wrapText="1"/>
    </xf>
    <xf numFmtId="0" fontId="13" fillId="0" borderId="280" xfId="100" applyFont="1" applyBorder="1" applyAlignment="1">
      <alignment vertical="center"/>
    </xf>
    <xf numFmtId="0" fontId="13" fillId="0" borderId="219" xfId="100" applyFont="1" applyBorder="1" applyAlignment="1">
      <alignment vertical="center" wrapText="1"/>
    </xf>
    <xf numFmtId="0" fontId="13" fillId="0" borderId="210" xfId="100" applyFont="1" applyBorder="1" applyAlignment="1">
      <alignment vertical="center" wrapText="1"/>
    </xf>
    <xf numFmtId="0" fontId="13" fillId="0" borderId="170" xfId="100" applyFont="1" applyBorder="1" applyAlignment="1">
      <alignment vertical="center"/>
    </xf>
    <xf numFmtId="38" fontId="13" fillId="0" borderId="216" xfId="101" applyFont="1" applyFill="1" applyBorder="1" applyAlignment="1">
      <alignment vertical="center" wrapText="1"/>
    </xf>
    <xf numFmtId="38" fontId="13" fillId="0" borderId="204" xfId="101" applyFont="1" applyFill="1" applyBorder="1" applyAlignment="1">
      <alignment vertical="center" wrapText="1"/>
    </xf>
    <xf numFmtId="38" fontId="13" fillId="0" borderId="130" xfId="101" applyFont="1" applyFill="1" applyBorder="1" applyAlignment="1">
      <alignment vertical="center" wrapText="1"/>
    </xf>
    <xf numFmtId="38" fontId="13" fillId="0" borderId="218" xfId="101" applyFont="1" applyFill="1" applyBorder="1" applyAlignment="1">
      <alignment vertical="center" wrapText="1"/>
    </xf>
    <xf numFmtId="38" fontId="13" fillId="0" borderId="210" xfId="101" applyFont="1" applyFill="1" applyBorder="1" applyAlignment="1">
      <alignment vertical="center"/>
    </xf>
    <xf numFmtId="38" fontId="13" fillId="0" borderId="160" xfId="101" applyFont="1" applyFill="1" applyBorder="1" applyAlignment="1">
      <alignment vertical="center" shrinkToFit="1"/>
    </xf>
    <xf numFmtId="38" fontId="0" fillId="0" borderId="105" xfId="101" applyFont="1" applyFill="1" applyBorder="1" applyAlignment="1">
      <alignment vertical="center"/>
    </xf>
    <xf numFmtId="38" fontId="13" fillId="0" borderId="257" xfId="101" applyFont="1" applyFill="1" applyBorder="1" applyAlignment="1">
      <alignment vertical="center"/>
    </xf>
    <xf numFmtId="38" fontId="13" fillId="0" borderId="166" xfId="101" applyFont="1" applyFill="1" applyBorder="1" applyAlignment="1">
      <alignment vertical="center" shrinkToFit="1"/>
    </xf>
    <xf numFmtId="38" fontId="13" fillId="0" borderId="109" xfId="101" applyFont="1" applyFill="1" applyBorder="1" applyAlignment="1">
      <alignment vertical="center"/>
    </xf>
    <xf numFmtId="38" fontId="13" fillId="0" borderId="256" xfId="101" applyFont="1" applyFill="1" applyBorder="1" applyAlignment="1">
      <alignment vertical="center"/>
    </xf>
    <xf numFmtId="38" fontId="13" fillId="0" borderId="170" xfId="101" applyFont="1" applyFill="1" applyBorder="1" applyAlignment="1">
      <alignment horizontal="center" vertical="center"/>
    </xf>
    <xf numFmtId="193" fontId="13" fillId="0" borderId="43" xfId="101" applyNumberFormat="1" applyFont="1" applyFill="1" applyBorder="1" applyAlignment="1">
      <alignment vertical="center"/>
    </xf>
    <xf numFmtId="193" fontId="13" fillId="0" borderId="40" xfId="101" applyNumberFormat="1" applyFont="1" applyFill="1" applyBorder="1" applyAlignment="1">
      <alignment vertical="center"/>
    </xf>
    <xf numFmtId="193" fontId="13" fillId="0" borderId="166" xfId="101" applyNumberFormat="1" applyFont="1" applyFill="1" applyBorder="1" applyAlignment="1">
      <alignment vertical="center"/>
    </xf>
    <xf numFmtId="193" fontId="13" fillId="0" borderId="121" xfId="101" applyNumberFormat="1" applyFont="1" applyFill="1" applyBorder="1" applyAlignment="1">
      <alignment vertical="center"/>
    </xf>
    <xf numFmtId="193" fontId="13" fillId="0" borderId="170" xfId="101" applyNumberFormat="1" applyFont="1" applyFill="1" applyBorder="1" applyAlignment="1">
      <alignment horizontal="center" vertical="center"/>
    </xf>
    <xf numFmtId="193" fontId="13" fillId="0" borderId="122" xfId="101" applyNumberFormat="1" applyFont="1" applyFill="1" applyBorder="1" applyAlignment="1">
      <alignment vertical="center"/>
    </xf>
    <xf numFmtId="0" fontId="49" fillId="35" borderId="1" xfId="0" applyFont="1" applyFill="1" applyBorder="1" applyAlignment="1">
      <alignment horizontal="center" vertical="center"/>
    </xf>
    <xf numFmtId="3" fontId="33" fillId="29" borderId="86" xfId="69" applyNumberFormat="1" applyFont="1" applyFill="1" applyBorder="1" applyAlignment="1">
      <alignment horizontal="center" vertical="center"/>
    </xf>
    <xf numFmtId="3" fontId="33" fillId="29" borderId="86" xfId="69" applyNumberFormat="1" applyFont="1" applyFill="1" applyBorder="1" applyAlignment="1">
      <alignment vertical="center"/>
    </xf>
    <xf numFmtId="3" fontId="33" fillId="29" borderId="93" xfId="69" applyNumberFormat="1" applyFont="1" applyFill="1" applyBorder="1" applyAlignment="1">
      <alignment vertical="center"/>
    </xf>
    <xf numFmtId="3" fontId="33" fillId="29" borderId="28" xfId="69" applyNumberFormat="1" applyFont="1" applyFill="1" applyBorder="1"/>
    <xf numFmtId="3" fontId="33" fillId="29" borderId="16" xfId="69" applyNumberFormat="1" applyFont="1" applyFill="1" applyBorder="1"/>
    <xf numFmtId="182" fontId="41" fillId="29" borderId="40" xfId="0" applyNumberFormat="1" applyFont="1" applyFill="1" applyBorder="1" applyAlignment="1">
      <alignment horizontal="right" vertical="center"/>
    </xf>
    <xf numFmtId="182" fontId="41" fillId="29" borderId="24" xfId="0" applyNumberFormat="1" applyFont="1" applyFill="1" applyBorder="1" applyAlignment="1">
      <alignment horizontal="right" vertical="center"/>
    </xf>
    <xf numFmtId="182" fontId="41" fillId="30" borderId="15" xfId="0" applyNumberFormat="1" applyFont="1" applyFill="1" applyBorder="1" applyAlignment="1">
      <alignment horizontal="right" vertical="center"/>
    </xf>
    <xf numFmtId="182" fontId="41" fillId="30" borderId="284" xfId="0" applyNumberFormat="1" applyFont="1" applyFill="1" applyBorder="1" applyAlignment="1">
      <alignment horizontal="right" vertical="center"/>
    </xf>
    <xf numFmtId="182" fontId="41" fillId="30" borderId="77" xfId="0" applyNumberFormat="1" applyFont="1" applyFill="1" applyBorder="1" applyAlignment="1">
      <alignment horizontal="right" vertical="center"/>
    </xf>
    <xf numFmtId="182" fontId="33" fillId="29" borderId="30" xfId="0" applyNumberFormat="1" applyFont="1" applyFill="1" applyBorder="1" applyAlignment="1">
      <alignment vertical="center"/>
    </xf>
    <xf numFmtId="0" fontId="29" fillId="29" borderId="37" xfId="0" applyFont="1" applyFill="1" applyBorder="1" applyAlignment="1">
      <alignment horizontal="center" vertical="center"/>
    </xf>
    <xf numFmtId="0" fontId="33" fillId="29" borderId="285" xfId="0" applyFont="1" applyFill="1" applyBorder="1" applyAlignment="1">
      <alignment horizontal="left" vertical="center" indent="5"/>
    </xf>
    <xf numFmtId="0" fontId="103" fillId="29" borderId="0" xfId="0" applyFont="1" applyFill="1" applyAlignment="1">
      <alignment vertical="center"/>
    </xf>
    <xf numFmtId="0" fontId="30" fillId="32" borderId="0" xfId="0" applyFont="1" applyFill="1"/>
    <xf numFmtId="0" fontId="34" fillId="32" borderId="0" xfId="0" applyFont="1" applyFill="1" applyAlignment="1">
      <alignment horizontal="center" vertical="top"/>
    </xf>
    <xf numFmtId="3" fontId="34" fillId="32" borderId="0" xfId="69" applyNumberFormat="1" applyFont="1" applyFill="1" applyAlignment="1">
      <alignment vertical="top"/>
    </xf>
    <xf numFmtId="0" fontId="0" fillId="29" borderId="0" xfId="0" applyFill="1" applyAlignment="1">
      <alignment horizontal="left" vertical="center"/>
    </xf>
    <xf numFmtId="49" fontId="0" fillId="29" borderId="0" xfId="0" applyNumberFormat="1" applyFill="1" applyAlignment="1">
      <alignment horizontal="left" vertical="center"/>
    </xf>
    <xf numFmtId="0" fontId="91" fillId="29" borderId="0" xfId="0" applyFont="1" applyFill="1" applyAlignment="1">
      <alignment vertical="center" wrapText="1"/>
    </xf>
    <xf numFmtId="0" fontId="0" fillId="29" borderId="0" xfId="0" applyFill="1" applyAlignment="1">
      <alignment horizontal="left" vertical="center" wrapText="1"/>
    </xf>
    <xf numFmtId="0" fontId="31" fillId="29" borderId="0" xfId="0" applyFont="1" applyFill="1" applyAlignment="1">
      <alignment horizontal="center" vertical="center" wrapText="1"/>
    </xf>
    <xf numFmtId="0" fontId="32" fillId="29" borderId="0" xfId="0" applyFont="1" applyFill="1" applyAlignment="1">
      <alignment horizontal="center" vertical="center" wrapText="1"/>
    </xf>
    <xf numFmtId="0" fontId="29" fillId="29" borderId="0" xfId="0" applyFont="1" applyFill="1" applyAlignment="1">
      <alignment horizontal="left" vertical="center"/>
    </xf>
    <xf numFmtId="49" fontId="29" fillId="29" borderId="0" xfId="0" applyNumberFormat="1" applyFont="1" applyFill="1" applyAlignment="1">
      <alignment horizontal="left" vertical="center"/>
    </xf>
    <xf numFmtId="0" fontId="30" fillId="29" borderId="0" xfId="0" applyFont="1" applyFill="1" applyAlignment="1">
      <alignment vertical="center" wrapText="1"/>
    </xf>
    <xf numFmtId="49" fontId="28" fillId="29" borderId="0" xfId="0" applyNumberFormat="1" applyFont="1" applyFill="1" applyAlignment="1">
      <alignment horizontal="right" vertical="center" wrapText="1"/>
    </xf>
    <xf numFmtId="0" fontId="43" fillId="29" borderId="0" xfId="0" applyFont="1" applyFill="1" applyAlignment="1">
      <alignment vertical="center"/>
    </xf>
    <xf numFmtId="49" fontId="34" fillId="29" borderId="0" xfId="0" applyNumberFormat="1" applyFont="1" applyFill="1" applyAlignment="1">
      <alignment horizontal="center"/>
    </xf>
    <xf numFmtId="0" fontId="30" fillId="29" borderId="0" xfId="0" applyFont="1" applyFill="1" applyAlignment="1">
      <alignment wrapText="1"/>
    </xf>
    <xf numFmtId="0" fontId="34" fillId="29" borderId="0" xfId="0" applyFont="1" applyFill="1" applyAlignment="1">
      <alignment wrapText="1"/>
    </xf>
    <xf numFmtId="0" fontId="34" fillId="29" borderId="0" xfId="0" applyFont="1" applyFill="1" applyAlignment="1">
      <alignment horizontal="center"/>
    </xf>
    <xf numFmtId="0" fontId="49" fillId="35" borderId="284" xfId="0" applyFont="1" applyFill="1" applyBorder="1" applyAlignment="1">
      <alignment horizontal="center" vertical="center"/>
    </xf>
    <xf numFmtId="0" fontId="33" fillId="30" borderId="104" xfId="0" applyFont="1" applyFill="1" applyBorder="1" applyAlignment="1">
      <alignment horizontal="left" vertical="center"/>
    </xf>
    <xf numFmtId="0" fontId="33" fillId="30" borderId="140" xfId="0" applyFont="1" applyFill="1" applyBorder="1" applyAlignment="1">
      <alignment horizontal="left" vertical="center"/>
    </xf>
    <xf numFmtId="0" fontId="33" fillId="30" borderId="140" xfId="0" applyFont="1" applyFill="1" applyBorder="1"/>
    <xf numFmtId="0" fontId="33" fillId="30" borderId="104" xfId="0" applyFont="1" applyFill="1" applyBorder="1"/>
    <xf numFmtId="179" fontId="73" fillId="30" borderId="141" xfId="0" applyNumberFormat="1" applyFont="1" applyFill="1" applyBorder="1" applyAlignment="1">
      <alignment horizontal="right" vertical="center"/>
    </xf>
    <xf numFmtId="0" fontId="33" fillId="30" borderId="142" xfId="0" applyFont="1" applyFill="1" applyBorder="1"/>
    <xf numFmtId="0" fontId="33" fillId="30" borderId="79" xfId="0" applyFont="1" applyFill="1" applyBorder="1"/>
    <xf numFmtId="179" fontId="73" fillId="30" borderId="143" xfId="0" applyNumberFormat="1" applyFont="1" applyFill="1" applyBorder="1" applyAlignment="1">
      <alignment horizontal="right" vertical="center"/>
    </xf>
    <xf numFmtId="0" fontId="33" fillId="30" borderId="144" xfId="0" applyFont="1" applyFill="1" applyBorder="1"/>
    <xf numFmtId="0" fontId="33" fillId="30" borderId="25" xfId="0" applyFont="1" applyFill="1" applyBorder="1"/>
    <xf numFmtId="179" fontId="73" fillId="30" borderId="66" xfId="0" applyNumberFormat="1" applyFont="1" applyFill="1" applyBorder="1" applyAlignment="1">
      <alignment horizontal="right" vertical="center"/>
    </xf>
    <xf numFmtId="0" fontId="33" fillId="0" borderId="2" xfId="0" applyFont="1" applyBorder="1" applyAlignment="1">
      <alignment horizontal="left" vertical="center"/>
    </xf>
    <xf numFmtId="0" fontId="33" fillId="0" borderId="32" xfId="0" applyFont="1" applyBorder="1" applyAlignment="1">
      <alignment horizontal="left" vertical="center"/>
    </xf>
    <xf numFmtId="0" fontId="33" fillId="30" borderId="175" xfId="0" applyFont="1" applyFill="1" applyBorder="1" applyAlignment="1">
      <alignment horizontal="left" vertical="center"/>
    </xf>
    <xf numFmtId="182" fontId="33" fillId="30" borderId="123" xfId="0" applyNumberFormat="1" applyFont="1" applyFill="1" applyBorder="1" applyAlignment="1">
      <alignment horizontal="right" vertical="center"/>
    </xf>
    <xf numFmtId="182" fontId="33" fillId="30" borderId="124" xfId="0" applyNumberFormat="1" applyFont="1" applyFill="1" applyBorder="1" applyAlignment="1">
      <alignment horizontal="right" vertical="center"/>
    </xf>
    <xf numFmtId="0" fontId="33" fillId="29" borderId="86" xfId="0" applyFont="1" applyFill="1" applyBorder="1" applyAlignment="1">
      <alignment horizontal="center" vertical="center"/>
    </xf>
    <xf numFmtId="0" fontId="33" fillId="0" borderId="152" xfId="0" applyFont="1" applyBorder="1" applyAlignment="1">
      <alignment horizontal="center" vertical="center"/>
    </xf>
    <xf numFmtId="0" fontId="33" fillId="30" borderId="72" xfId="0" applyFont="1" applyFill="1" applyBorder="1" applyAlignment="1">
      <alignment horizontal="center" vertical="center"/>
    </xf>
    <xf numFmtId="182" fontId="33" fillId="29" borderId="84" xfId="0" applyNumberFormat="1" applyFont="1" applyFill="1" applyBorder="1" applyAlignment="1">
      <alignment horizontal="left" vertical="center" indent="5"/>
    </xf>
    <xf numFmtId="0" fontId="33" fillId="0" borderId="28" xfId="0" applyFont="1" applyBorder="1" applyAlignment="1">
      <alignment horizontal="center" vertical="center"/>
    </xf>
    <xf numFmtId="0" fontId="33" fillId="0" borderId="113" xfId="0" applyFont="1" applyBorder="1" applyAlignment="1">
      <alignment horizontal="center" vertical="center"/>
    </xf>
    <xf numFmtId="0" fontId="33" fillId="0" borderId="86" xfId="0" applyFont="1" applyBorder="1" applyAlignment="1">
      <alignment horizontal="center" vertical="center"/>
    </xf>
    <xf numFmtId="0" fontId="33" fillId="0" borderId="220" xfId="0" applyFont="1" applyBorder="1" applyAlignment="1">
      <alignment horizontal="center" vertical="center"/>
    </xf>
    <xf numFmtId="0" fontId="33" fillId="0" borderId="87" xfId="0" applyFont="1" applyBorder="1" applyAlignment="1">
      <alignment horizontal="center" vertical="center"/>
    </xf>
    <xf numFmtId="0" fontId="33" fillId="0" borderId="26" xfId="0" applyFont="1" applyBorder="1" applyAlignment="1">
      <alignment horizontal="left" vertical="center"/>
    </xf>
    <xf numFmtId="0" fontId="33" fillId="0" borderId="38" xfId="0" applyFont="1" applyBorder="1" applyAlignment="1">
      <alignment horizontal="left" vertical="center"/>
    </xf>
    <xf numFmtId="0" fontId="33" fillId="30" borderId="73" xfId="0" applyFont="1" applyFill="1" applyBorder="1" applyAlignment="1">
      <alignment horizontal="left" vertical="center"/>
    </xf>
    <xf numFmtId="0" fontId="33" fillId="30" borderId="34" xfId="0" applyFont="1" applyFill="1" applyBorder="1" applyAlignment="1">
      <alignment horizontal="left" vertical="center"/>
    </xf>
    <xf numFmtId="0" fontId="33" fillId="30" borderId="123" xfId="0" applyFont="1" applyFill="1" applyBorder="1" applyAlignment="1">
      <alignment horizontal="left" vertical="center"/>
    </xf>
    <xf numFmtId="0" fontId="33" fillId="30" borderId="270" xfId="0" applyFont="1" applyFill="1" applyBorder="1" applyAlignment="1">
      <alignment horizontal="left" vertical="center"/>
    </xf>
    <xf numFmtId="0" fontId="33" fillId="30" borderId="0" xfId="0" applyFont="1" applyFill="1" applyAlignment="1">
      <alignment horizontal="left" vertical="center"/>
    </xf>
    <xf numFmtId="0" fontId="33" fillId="30" borderId="92" xfId="0" applyFont="1" applyFill="1" applyBorder="1" applyAlignment="1">
      <alignment horizontal="left" vertical="center"/>
    </xf>
    <xf numFmtId="182" fontId="33" fillId="30" borderId="40" xfId="0" applyNumberFormat="1" applyFont="1" applyFill="1" applyBorder="1" applyAlignment="1">
      <alignment horizontal="right" vertical="center"/>
    </xf>
    <xf numFmtId="182" fontId="33" fillId="30" borderId="24" xfId="0" applyNumberFormat="1" applyFont="1" applyFill="1" applyBorder="1" applyAlignment="1">
      <alignment horizontal="right" vertical="center"/>
    </xf>
    <xf numFmtId="0" fontId="33" fillId="0" borderId="33" xfId="0" applyFont="1" applyBorder="1" applyAlignment="1">
      <alignment horizontal="left" vertical="center"/>
    </xf>
    <xf numFmtId="0" fontId="33" fillId="0" borderId="20" xfId="0" applyFont="1" applyBorder="1" applyAlignment="1">
      <alignment horizontal="left" vertical="center"/>
    </xf>
    <xf numFmtId="182" fontId="33" fillId="30" borderId="32" xfId="0" applyNumberFormat="1" applyFont="1" applyFill="1" applyBorder="1" applyAlignment="1">
      <alignment horizontal="right" vertical="center"/>
    </xf>
    <xf numFmtId="182" fontId="33" fillId="30" borderId="78" xfId="0" applyNumberFormat="1" applyFont="1" applyFill="1" applyBorder="1" applyAlignment="1">
      <alignment horizontal="right" vertical="center"/>
    </xf>
    <xf numFmtId="182" fontId="33" fillId="29" borderId="42" xfId="0" applyNumberFormat="1" applyFont="1" applyFill="1" applyBorder="1" applyAlignment="1">
      <alignment horizontal="left" vertical="center" indent="5"/>
    </xf>
    <xf numFmtId="0" fontId="33" fillId="29" borderId="48" xfId="0" applyFont="1" applyFill="1" applyBorder="1" applyAlignment="1">
      <alignment horizontal="left" vertical="center" indent="5"/>
    </xf>
    <xf numFmtId="0" fontId="33" fillId="30" borderId="286" xfId="0" applyFont="1" applyFill="1" applyBorder="1" applyAlignment="1">
      <alignment horizontal="left" vertical="center"/>
    </xf>
    <xf numFmtId="0" fontId="33" fillId="30" borderId="287" xfId="0" applyFont="1" applyFill="1" applyBorder="1" applyAlignment="1">
      <alignment horizontal="left" vertical="center"/>
    </xf>
    <xf numFmtId="182" fontId="33" fillId="30" borderId="288" xfId="0" applyNumberFormat="1" applyFont="1" applyFill="1" applyBorder="1" applyAlignment="1">
      <alignment horizontal="right" vertical="center"/>
    </xf>
    <xf numFmtId="182" fontId="33" fillId="30" borderId="289" xfId="0" applyNumberFormat="1" applyFont="1" applyFill="1" applyBorder="1" applyAlignment="1">
      <alignment horizontal="right" vertical="center"/>
    </xf>
    <xf numFmtId="0" fontId="33" fillId="0" borderId="174" xfId="0" applyFont="1" applyBorder="1" applyAlignment="1">
      <alignment horizontal="left" vertical="center"/>
    </xf>
    <xf numFmtId="182" fontId="33" fillId="30" borderId="38" xfId="0" applyNumberFormat="1" applyFont="1" applyFill="1" applyBorder="1" applyAlignment="1">
      <alignment horizontal="right" vertical="center"/>
    </xf>
    <xf numFmtId="182" fontId="33" fillId="30" borderId="138" xfId="0" applyNumberFormat="1" applyFont="1" applyFill="1" applyBorder="1" applyAlignment="1">
      <alignment horizontal="right" vertical="center"/>
    </xf>
    <xf numFmtId="0" fontId="33" fillId="29" borderId="49" xfId="0" applyFont="1" applyFill="1" applyBorder="1" applyAlignment="1">
      <alignment horizontal="left" vertical="center" indent="5"/>
    </xf>
    <xf numFmtId="0" fontId="33" fillId="0" borderId="27" xfId="0" applyFont="1" applyBorder="1" applyAlignment="1">
      <alignment horizontal="left" vertical="center" shrinkToFit="1"/>
    </xf>
    <xf numFmtId="0" fontId="90" fillId="0" borderId="25" xfId="116" applyFont="1" applyBorder="1" applyAlignment="1">
      <alignment horizontal="center" vertical="center"/>
    </xf>
    <xf numFmtId="0" fontId="90" fillId="0" borderId="86" xfId="116" applyFont="1" applyBorder="1" applyAlignment="1">
      <alignment horizontal="center" vertical="center"/>
    </xf>
    <xf numFmtId="0" fontId="13" fillId="0" borderId="168" xfId="116" applyBorder="1" applyAlignment="1">
      <alignment horizontal="center" vertical="center" wrapText="1"/>
    </xf>
    <xf numFmtId="0" fontId="13" fillId="0" borderId="52" xfId="116" applyBorder="1" applyAlignment="1">
      <alignment vertical="center"/>
    </xf>
    <xf numFmtId="0" fontId="13" fillId="0" borderId="162" xfId="116" applyBorder="1" applyAlignment="1">
      <alignment horizontal="center" vertical="center"/>
    </xf>
    <xf numFmtId="0" fontId="13" fillId="0" borderId="168" xfId="116" applyBorder="1" applyAlignment="1">
      <alignment horizontal="center" vertical="center"/>
    </xf>
    <xf numFmtId="38" fontId="13" fillId="25" borderId="160" xfId="69" applyFont="1" applyFill="1" applyBorder="1" applyAlignment="1">
      <alignment vertical="center"/>
    </xf>
    <xf numFmtId="0" fontId="13" fillId="0" borderId="160" xfId="116" applyBorder="1" applyAlignment="1">
      <alignment horizontal="center" vertical="center"/>
    </xf>
    <xf numFmtId="38" fontId="13" fillId="0" borderId="52" xfId="69" applyFont="1" applyFill="1" applyBorder="1" applyAlignment="1">
      <alignment vertical="center"/>
    </xf>
    <xf numFmtId="0" fontId="27" fillId="0" borderId="41" xfId="118" applyFont="1" applyBorder="1" applyAlignment="1">
      <alignment vertical="center"/>
    </xf>
    <xf numFmtId="38" fontId="0" fillId="0" borderId="276" xfId="101" applyFont="1" applyBorder="1" applyAlignment="1">
      <alignment vertical="center"/>
    </xf>
    <xf numFmtId="3" fontId="0" fillId="0" borderId="168" xfId="116" applyNumberFormat="1" applyFont="1" applyBorder="1" applyAlignment="1">
      <alignment horizontal="center" vertical="center" wrapText="1"/>
    </xf>
    <xf numFmtId="9" fontId="0" fillId="0" borderId="168" xfId="116" applyNumberFormat="1" applyFont="1" applyBorder="1" applyAlignment="1">
      <alignment horizontal="center" vertical="center" wrapText="1"/>
    </xf>
    <xf numFmtId="0" fontId="0" fillId="0" borderId="33" xfId="116" applyFont="1" applyBorder="1" applyAlignment="1">
      <alignment horizontal="left" vertical="center"/>
    </xf>
    <xf numFmtId="0" fontId="0" fillId="0" borderId="2" xfId="116" applyFont="1" applyBorder="1" applyAlignment="1">
      <alignment horizontal="left" vertical="center"/>
    </xf>
    <xf numFmtId="0" fontId="0" fillId="0" borderId="32" xfId="116" applyFont="1" applyBorder="1" applyAlignment="1">
      <alignment horizontal="left" vertical="center"/>
    </xf>
    <xf numFmtId="0" fontId="0" fillId="0" borderId="87" xfId="116" applyFont="1" applyBorder="1" applyAlignment="1">
      <alignment vertical="center"/>
    </xf>
    <xf numFmtId="0" fontId="13" fillId="0" borderId="290" xfId="116" applyBorder="1" applyAlignment="1">
      <alignment vertical="center"/>
    </xf>
    <xf numFmtId="0" fontId="13" fillId="0" borderId="291" xfId="116" applyBorder="1" applyAlignment="1">
      <alignment vertical="center"/>
    </xf>
    <xf numFmtId="0" fontId="0" fillId="0" borderId="0" xfId="116" applyFont="1" applyAlignment="1">
      <alignment horizontal="left" vertical="center" wrapText="1"/>
    </xf>
    <xf numFmtId="38" fontId="0" fillId="0" borderId="168" xfId="69" applyFont="1" applyFill="1" applyBorder="1" applyAlignment="1">
      <alignment horizontal="center" vertical="center" wrapText="1"/>
    </xf>
    <xf numFmtId="0" fontId="47" fillId="31" borderId="168" xfId="116" applyFont="1" applyFill="1" applyBorder="1" applyAlignment="1">
      <alignment horizontal="center" vertical="center" wrapText="1"/>
    </xf>
    <xf numFmtId="0" fontId="90" fillId="0" borderId="24" xfId="116" applyFont="1" applyBorder="1" applyAlignment="1">
      <alignment horizontal="center" vertical="center"/>
    </xf>
    <xf numFmtId="0" fontId="49" fillId="0" borderId="0" xfId="121" applyFont="1" applyAlignment="1">
      <alignment vertical="center"/>
    </xf>
    <xf numFmtId="183" fontId="43" fillId="29" borderId="290" xfId="0" applyNumberFormat="1" applyFont="1" applyFill="1" applyBorder="1" applyAlignment="1">
      <alignment vertical="center" shrinkToFit="1"/>
    </xf>
    <xf numFmtId="0" fontId="0" fillId="0" borderId="290" xfId="0" applyBorder="1"/>
    <xf numFmtId="0" fontId="52" fillId="0" borderId="0" xfId="95" applyFont="1" applyAlignment="1">
      <alignment horizontal="distributed" vertical="center"/>
    </xf>
    <xf numFmtId="0" fontId="52" fillId="0" borderId="0" xfId="95" applyFont="1" applyAlignment="1">
      <alignment horizontal="center" vertical="center"/>
    </xf>
    <xf numFmtId="0" fontId="56" fillId="0" borderId="0" xfId="95" applyFont="1" applyAlignment="1">
      <alignment horizontal="center" vertical="center"/>
    </xf>
    <xf numFmtId="49" fontId="56" fillId="0" borderId="0" xfId="95" applyNumberFormat="1" applyFont="1" applyAlignment="1">
      <alignment horizontal="distributed" vertical="center"/>
    </xf>
    <xf numFmtId="0" fontId="69" fillId="16" borderId="146" xfId="88" applyFont="1" applyFill="1" applyBorder="1" applyAlignment="1">
      <alignment horizontal="center" vertical="center"/>
    </xf>
    <xf numFmtId="0" fontId="69" fillId="16" borderId="147" xfId="88" applyFont="1" applyFill="1" applyBorder="1" applyAlignment="1">
      <alignment horizontal="center" vertical="center"/>
    </xf>
    <xf numFmtId="0" fontId="69" fillId="16" borderId="108" xfId="88" applyFont="1" applyFill="1" applyBorder="1" applyAlignment="1">
      <alignment horizontal="center" vertical="center"/>
    </xf>
    <xf numFmtId="0" fontId="69" fillId="16" borderId="109" xfId="88" applyFont="1" applyFill="1" applyBorder="1" applyAlignment="1">
      <alignment horizontal="center" vertical="center"/>
    </xf>
    <xf numFmtId="0" fontId="69" fillId="16" borderId="148" xfId="88" applyFont="1" applyFill="1" applyBorder="1" applyAlignment="1">
      <alignment horizontal="center" vertical="center"/>
    </xf>
    <xf numFmtId="0" fontId="69" fillId="16" borderId="137" xfId="88" applyFont="1" applyFill="1" applyBorder="1" applyAlignment="1">
      <alignment horizontal="center" vertical="center"/>
    </xf>
    <xf numFmtId="0" fontId="69" fillId="16" borderId="129" xfId="88" applyFont="1" applyFill="1" applyBorder="1" applyAlignment="1">
      <alignment horizontal="center" vertical="center"/>
    </xf>
    <xf numFmtId="0" fontId="75" fillId="0" borderId="0" xfId="107" applyFont="1" applyAlignment="1">
      <alignment horizontal="left" vertical="top" wrapText="1"/>
    </xf>
    <xf numFmtId="0" fontId="75" fillId="0" borderId="0" xfId="107" applyFont="1" applyAlignment="1">
      <alignment vertical="center" wrapText="1"/>
    </xf>
    <xf numFmtId="0" fontId="49" fillId="0" borderId="0" xfId="107" applyFont="1" applyAlignment="1">
      <alignment horizontal="justify" vertical="center"/>
    </xf>
    <xf numFmtId="0" fontId="51" fillId="0" borderId="0" xfId="107" applyFont="1" applyAlignment="1">
      <alignment horizontal="justify" vertical="center"/>
    </xf>
    <xf numFmtId="0" fontId="75" fillId="0" borderId="0" xfId="107" applyFont="1" applyAlignment="1">
      <alignment horizontal="right" vertical="center"/>
    </xf>
    <xf numFmtId="0" fontId="75" fillId="0" borderId="0" xfId="107" applyFont="1" applyAlignment="1">
      <alignment horizontal="justify" vertical="center"/>
    </xf>
    <xf numFmtId="0" fontId="28" fillId="0" borderId="0" xfId="107" applyFont="1" applyAlignment="1">
      <alignment horizontal="center" vertical="center"/>
    </xf>
    <xf numFmtId="0" fontId="75" fillId="0" borderId="0" xfId="107" applyFont="1" applyAlignment="1">
      <alignment horizontal="left" vertical="center" wrapText="1"/>
    </xf>
    <xf numFmtId="0" fontId="75" fillId="0" borderId="0" xfId="86" applyFont="1" applyAlignment="1">
      <alignment horizontal="justify" vertical="center" wrapText="1"/>
    </xf>
    <xf numFmtId="0" fontId="75" fillId="0" borderId="0" xfId="86" applyFont="1" applyAlignment="1">
      <alignment horizontal="justify" vertical="center"/>
    </xf>
    <xf numFmtId="0" fontId="75" fillId="0" borderId="0" xfId="86" applyFont="1" applyAlignment="1">
      <alignment horizontal="justify" vertical="top" wrapText="1"/>
    </xf>
    <xf numFmtId="0" fontId="75" fillId="0" borderId="33" xfId="86" applyFont="1" applyBorder="1" applyAlignment="1">
      <alignment vertical="center" wrapText="1"/>
    </xf>
    <xf numFmtId="0" fontId="75" fillId="0" borderId="2" xfId="86" applyFont="1" applyBorder="1" applyAlignment="1">
      <alignment vertical="center" wrapText="1"/>
    </xf>
    <xf numFmtId="0" fontId="75" fillId="0" borderId="32" xfId="86" applyFont="1" applyBorder="1" applyAlignment="1">
      <alignment vertical="center" wrapText="1"/>
    </xf>
    <xf numFmtId="0" fontId="75" fillId="0" borderId="33" xfId="86" applyFont="1" applyBorder="1" applyAlignment="1">
      <alignment horizontal="center" vertical="center" wrapText="1"/>
    </xf>
    <xf numFmtId="0" fontId="75" fillId="0" borderId="32" xfId="86" applyFont="1" applyBorder="1" applyAlignment="1">
      <alignment horizontal="center" vertical="center" wrapText="1"/>
    </xf>
    <xf numFmtId="0" fontId="75" fillId="0" borderId="33" xfId="86" applyFont="1" applyBorder="1" applyAlignment="1">
      <alignment horizontal="right" vertical="center" wrapText="1"/>
    </xf>
    <xf numFmtId="0" fontId="75" fillId="0" borderId="32" xfId="86" applyFont="1" applyBorder="1" applyAlignment="1">
      <alignment horizontal="right" vertical="center" wrapText="1"/>
    </xf>
    <xf numFmtId="0" fontId="49" fillId="0" borderId="0" xfId="86" applyFont="1" applyAlignment="1">
      <alignment horizontal="justify" vertical="center"/>
    </xf>
    <xf numFmtId="0" fontId="51" fillId="0" borderId="0" xfId="86" applyFont="1" applyAlignment="1">
      <alignment horizontal="justify" vertical="center"/>
    </xf>
    <xf numFmtId="0" fontId="51" fillId="0" borderId="0" xfId="86" applyFont="1" applyAlignment="1">
      <alignment horizontal="center" vertical="center"/>
    </xf>
    <xf numFmtId="0" fontId="75" fillId="0" borderId="41" xfId="86" applyFont="1" applyBorder="1" applyAlignment="1">
      <alignment horizontal="center" vertical="center" textRotation="255" wrapText="1"/>
    </xf>
    <xf numFmtId="0" fontId="75" fillId="0" borderId="31" xfId="86" applyFont="1" applyBorder="1" applyAlignment="1">
      <alignment horizontal="center" vertical="center" textRotation="255" wrapText="1"/>
    </xf>
    <xf numFmtId="0" fontId="75" fillId="0" borderId="29" xfId="86" applyFont="1" applyBorder="1" applyAlignment="1">
      <alignment horizontal="center" vertical="center" textRotation="255" wrapText="1"/>
    </xf>
    <xf numFmtId="49" fontId="34" fillId="0" borderId="0" xfId="90" applyNumberFormat="1" applyFont="1" applyAlignment="1">
      <alignment horizontal="left" vertical="center" wrapText="1"/>
    </xf>
    <xf numFmtId="0" fontId="28" fillId="0" borderId="0" xfId="92" applyFont="1">
      <alignment vertical="center"/>
    </xf>
    <xf numFmtId="49" fontId="28" fillId="0" borderId="93" xfId="90" applyNumberFormat="1" applyFont="1" applyBorder="1" applyAlignment="1">
      <alignment horizontal="center" vertical="center"/>
    </xf>
    <xf numFmtId="49" fontId="28" fillId="0" borderId="4" xfId="90" applyNumberFormat="1" applyFont="1" applyBorder="1" applyAlignment="1">
      <alignment horizontal="center" vertical="center"/>
    </xf>
    <xf numFmtId="49" fontId="28" fillId="0" borderId="94" xfId="90" applyNumberFormat="1" applyFont="1" applyBorder="1" applyAlignment="1">
      <alignment horizontal="center" vertical="center"/>
    </xf>
    <xf numFmtId="49" fontId="28" fillId="0" borderId="87" xfId="90" applyNumberFormat="1" applyFont="1" applyBorder="1" applyAlignment="1">
      <alignment horizontal="center" vertical="center"/>
    </xf>
    <xf numFmtId="49" fontId="28" fillId="0" borderId="25" xfId="90" applyNumberFormat="1" applyFont="1" applyBorder="1" applyAlignment="1">
      <alignment horizontal="center" vertical="center"/>
    </xf>
    <xf numFmtId="49" fontId="28" fillId="0" borderId="82" xfId="90" applyNumberFormat="1" applyFont="1" applyBorder="1" applyAlignment="1">
      <alignment horizontal="center" vertical="center"/>
    </xf>
    <xf numFmtId="0" fontId="28" fillId="0" borderId="95" xfId="90" applyFont="1" applyBorder="1" applyAlignment="1">
      <alignment vertical="center" wrapText="1"/>
    </xf>
    <xf numFmtId="0" fontId="28" fillId="0" borderId="26" xfId="90" applyFont="1" applyBorder="1" applyAlignment="1">
      <alignment vertical="center" wrapText="1"/>
    </xf>
    <xf numFmtId="0" fontId="28" fillId="0" borderId="138" xfId="90" applyFont="1" applyBorder="1" applyAlignment="1">
      <alignment vertical="center" wrapText="1"/>
    </xf>
    <xf numFmtId="0" fontId="28" fillId="0" borderId="93" xfId="90" applyFont="1" applyBorder="1" applyAlignment="1">
      <alignment vertical="center" wrapText="1"/>
    </xf>
    <xf numFmtId="0" fontId="28" fillId="0" borderId="4" xfId="90" applyFont="1" applyBorder="1" applyAlignment="1">
      <alignment vertical="center" wrapText="1"/>
    </xf>
    <xf numFmtId="0" fontId="28" fillId="0" borderId="94" xfId="90" applyFont="1" applyBorder="1" applyAlignment="1">
      <alignment vertical="center" wrapText="1"/>
    </xf>
    <xf numFmtId="0" fontId="28" fillId="0" borderId="114" xfId="90" applyFont="1" applyBorder="1" applyAlignment="1">
      <alignment vertical="center" wrapText="1"/>
    </xf>
    <xf numFmtId="0" fontId="28" fillId="0" borderId="2" xfId="90" applyFont="1" applyBorder="1" applyAlignment="1">
      <alignment vertical="center" wrapText="1"/>
    </xf>
    <xf numFmtId="0" fontId="28" fillId="0" borderId="78" xfId="90" applyFont="1" applyBorder="1" applyAlignment="1">
      <alignment vertical="center" wrapText="1"/>
    </xf>
    <xf numFmtId="0" fontId="49" fillId="0" borderId="0" xfId="90" applyFont="1" applyAlignment="1">
      <alignment horizontal="left" vertical="center"/>
    </xf>
    <xf numFmtId="0" fontId="51" fillId="0" borderId="0" xfId="90" applyFont="1" applyAlignment="1">
      <alignment horizontal="left" vertical="center"/>
    </xf>
    <xf numFmtId="49" fontId="51" fillId="0" borderId="86" xfId="90" applyNumberFormat="1" applyFont="1" applyBorder="1" applyAlignment="1">
      <alignment horizontal="center" vertical="center"/>
    </xf>
    <xf numFmtId="49" fontId="51" fillId="0" borderId="0" xfId="90" applyNumberFormat="1" applyFont="1" applyAlignment="1">
      <alignment horizontal="center" vertical="center"/>
    </xf>
    <xf numFmtId="49" fontId="51" fillId="0" borderId="87" xfId="90" applyNumberFormat="1" applyFont="1" applyBorder="1" applyAlignment="1">
      <alignment horizontal="center" vertical="center"/>
    </xf>
    <xf numFmtId="49" fontId="51" fillId="0" borderId="25" xfId="90" applyNumberFormat="1" applyFont="1" applyBorder="1" applyAlignment="1">
      <alignment horizontal="center" vertical="center"/>
    </xf>
    <xf numFmtId="49" fontId="51" fillId="0" borderId="50" xfId="90" applyNumberFormat="1" applyFont="1" applyBorder="1" applyAlignment="1">
      <alignment horizontal="center" vertical="center"/>
    </xf>
    <xf numFmtId="49" fontId="51" fillId="0" borderId="55" xfId="90" applyNumberFormat="1" applyFont="1" applyBorder="1" applyAlignment="1">
      <alignment horizontal="center" vertical="center"/>
    </xf>
    <xf numFmtId="0" fontId="48" fillId="0" borderId="0" xfId="90" applyFont="1" applyAlignment="1">
      <alignment horizontal="center" vertical="center" wrapText="1"/>
    </xf>
    <xf numFmtId="0" fontId="28" fillId="0" borderId="0" xfId="90" applyFont="1" applyAlignment="1">
      <alignment vertical="center" wrapText="1"/>
    </xf>
    <xf numFmtId="49" fontId="28" fillId="0" borderId="114" xfId="90" applyNumberFormat="1" applyFont="1" applyBorder="1" applyAlignment="1">
      <alignment horizontal="center" vertical="center"/>
    </xf>
    <xf numFmtId="49" fontId="28" fillId="0" borderId="2" xfId="90" applyNumberFormat="1" applyFont="1" applyBorder="1" applyAlignment="1">
      <alignment horizontal="center" vertical="center"/>
    </xf>
    <xf numFmtId="49" fontId="28" fillId="0" borderId="78" xfId="90" applyNumberFormat="1" applyFont="1" applyBorder="1" applyAlignment="1">
      <alignment horizontal="center" vertical="center"/>
    </xf>
    <xf numFmtId="49" fontId="28" fillId="0" borderId="95" xfId="90" applyNumberFormat="1" applyFont="1" applyBorder="1" applyAlignment="1">
      <alignment horizontal="center" vertical="center"/>
    </xf>
    <xf numFmtId="49" fontId="28" fillId="0" borderId="26" xfId="90" applyNumberFormat="1" applyFont="1" applyBorder="1" applyAlignment="1">
      <alignment horizontal="center" vertical="center"/>
    </xf>
    <xf numFmtId="49" fontId="28" fillId="0" borderId="138" xfId="90" applyNumberFormat="1" applyFont="1" applyBorder="1" applyAlignment="1">
      <alignment horizontal="center" vertical="center"/>
    </xf>
    <xf numFmtId="0" fontId="35" fillId="29" borderId="0" xfId="0" applyFont="1" applyFill="1" applyAlignment="1">
      <alignment horizontal="left" vertical="center"/>
    </xf>
    <xf numFmtId="0" fontId="35" fillId="0" borderId="0" xfId="0" applyFont="1" applyAlignment="1">
      <alignment horizontal="left" vertical="center"/>
    </xf>
    <xf numFmtId="0" fontId="86" fillId="29" borderId="0" xfId="0" applyFont="1" applyFill="1" applyAlignment="1">
      <alignment horizontal="center" vertical="center" wrapText="1"/>
    </xf>
    <xf numFmtId="0" fontId="0" fillId="0" borderId="0" xfId="0" applyAlignment="1">
      <alignment horizontal="center" vertical="center" wrapText="1"/>
    </xf>
    <xf numFmtId="0" fontId="39" fillId="29" borderId="0" xfId="0" applyFont="1" applyFill="1" applyAlignment="1">
      <alignment horizontal="center"/>
    </xf>
    <xf numFmtId="0" fontId="43" fillId="29" borderId="50" xfId="0" applyFont="1" applyFill="1" applyBorder="1" applyAlignment="1" applyProtection="1">
      <alignment vertical="center" shrinkToFit="1"/>
      <protection locked="0"/>
    </xf>
    <xf numFmtId="0" fontId="43" fillId="29" borderId="55" xfId="0" applyFont="1" applyFill="1" applyBorder="1" applyAlignment="1" applyProtection="1">
      <alignment vertical="center" shrinkToFit="1"/>
      <protection locked="0"/>
    </xf>
    <xf numFmtId="0" fontId="43" fillId="29" borderId="81" xfId="0" applyFont="1" applyFill="1" applyBorder="1" applyAlignment="1" applyProtection="1">
      <alignment vertical="center" shrinkToFit="1"/>
      <protection locked="0"/>
    </xf>
    <xf numFmtId="0" fontId="43" fillId="29" borderId="87" xfId="0" applyFont="1" applyFill="1" applyBorder="1" applyAlignment="1" applyProtection="1">
      <alignment vertical="center" shrinkToFit="1"/>
      <protection locked="0"/>
    </xf>
    <xf numFmtId="0" fontId="43" fillId="29" borderId="25" xfId="0" applyFont="1" applyFill="1" applyBorder="1" applyAlignment="1" applyProtection="1">
      <alignment vertical="center" shrinkToFit="1"/>
      <protection locked="0"/>
    </xf>
    <xf numFmtId="0" fontId="43" fillId="29" borderId="82" xfId="0" applyFont="1" applyFill="1" applyBorder="1" applyAlignment="1" applyProtection="1">
      <alignment vertical="center" shrinkToFit="1"/>
      <protection locked="0"/>
    </xf>
    <xf numFmtId="0" fontId="53" fillId="29" borderId="96" xfId="0" applyFont="1" applyFill="1" applyBorder="1" applyAlignment="1">
      <alignment vertical="center" wrapText="1"/>
    </xf>
    <xf numFmtId="0" fontId="0" fillId="29" borderId="1" xfId="0" applyFill="1" applyBorder="1" applyAlignment="1">
      <alignment vertical="center"/>
    </xf>
    <xf numFmtId="0" fontId="49" fillId="29" borderId="0" xfId="0" applyFont="1" applyFill="1" applyAlignment="1">
      <alignment horizontal="left" vertical="center"/>
    </xf>
    <xf numFmtId="0" fontId="51" fillId="0" borderId="0" xfId="0" applyFont="1" applyAlignment="1">
      <alignment horizontal="left" vertical="center"/>
    </xf>
    <xf numFmtId="0" fontId="48" fillId="29" borderId="0" xfId="0" applyFont="1" applyFill="1" applyAlignment="1">
      <alignment horizontal="center" vertical="center"/>
    </xf>
    <xf numFmtId="0" fontId="49" fillId="0" borderId="0" xfId="0" applyFont="1" applyAlignment="1">
      <alignment horizontal="center" vertical="center"/>
    </xf>
    <xf numFmtId="0" fontId="85" fillId="33" borderId="96" xfId="0" applyFont="1" applyFill="1" applyBorder="1" applyAlignment="1">
      <alignment horizontal="center" vertical="center"/>
    </xf>
    <xf numFmtId="0" fontId="85" fillId="33" borderId="1" xfId="0" applyFont="1" applyFill="1" applyBorder="1" applyAlignment="1">
      <alignment horizontal="center" vertical="center"/>
    </xf>
    <xf numFmtId="0" fontId="85" fillId="33" borderId="77" xfId="0" applyFont="1" applyFill="1" applyBorder="1" applyAlignment="1">
      <alignment horizontal="center" vertical="center"/>
    </xf>
    <xf numFmtId="0" fontId="43" fillId="29" borderId="87" xfId="0" applyFont="1" applyFill="1" applyBorder="1" applyAlignment="1">
      <alignment vertical="center" wrapText="1"/>
    </xf>
    <xf numFmtId="0" fontId="43" fillId="0" borderId="26" xfId="0" applyFont="1" applyBorder="1" applyAlignment="1">
      <alignment vertical="center"/>
    </xf>
    <xf numFmtId="49" fontId="33" fillId="29" borderId="52" xfId="89" applyNumberFormat="1" applyFont="1" applyFill="1" applyBorder="1" applyAlignment="1">
      <alignment horizontal="left" vertical="center"/>
    </xf>
    <xf numFmtId="0" fontId="51" fillId="29" borderId="0" xfId="0" applyFont="1" applyFill="1" applyAlignment="1">
      <alignment horizontal="left" vertical="center"/>
    </xf>
    <xf numFmtId="0" fontId="48" fillId="29" borderId="0" xfId="0" applyFont="1" applyFill="1" applyAlignment="1">
      <alignment horizontal="center" vertical="center" wrapText="1"/>
    </xf>
    <xf numFmtId="0" fontId="43" fillId="0" borderId="81" xfId="0" applyFont="1" applyBorder="1" applyAlignment="1" applyProtection="1">
      <alignment vertical="center" shrinkToFit="1"/>
      <protection locked="0"/>
    </xf>
    <xf numFmtId="0" fontId="43" fillId="0" borderId="87" xfId="0" applyFont="1" applyBorder="1" applyAlignment="1" applyProtection="1">
      <alignment vertical="center" shrinkToFit="1"/>
      <protection locked="0"/>
    </xf>
    <xf numFmtId="0" fontId="43" fillId="0" borderId="82" xfId="0" applyFont="1" applyBorder="1" applyAlignment="1" applyProtection="1">
      <alignment vertical="center" shrinkToFit="1"/>
      <protection locked="0"/>
    </xf>
    <xf numFmtId="0" fontId="43" fillId="0" borderId="127" xfId="0" applyFont="1" applyBorder="1" applyAlignment="1">
      <alignment horizontal="left" vertical="center" indent="1"/>
    </xf>
    <xf numFmtId="0" fontId="43" fillId="0" borderId="101" xfId="0" applyFont="1" applyBorder="1" applyAlignment="1">
      <alignment horizontal="left" vertical="center" indent="1"/>
    </xf>
    <xf numFmtId="0" fontId="43" fillId="29" borderId="87" xfId="0" applyFont="1" applyFill="1" applyBorder="1" applyAlignment="1">
      <alignment horizontal="left" vertical="center"/>
    </xf>
    <xf numFmtId="0" fontId="43" fillId="29" borderId="25" xfId="0" applyFont="1" applyFill="1" applyBorder="1" applyAlignment="1">
      <alignment horizontal="left" vertical="center"/>
    </xf>
    <xf numFmtId="0" fontId="57" fillId="0" borderId="25" xfId="0" applyFont="1" applyBorder="1" applyAlignment="1">
      <alignment horizontal="left"/>
    </xf>
    <xf numFmtId="0" fontId="49" fillId="0" borderId="0" xfId="0" applyFont="1" applyAlignment="1">
      <alignment horizontal="left" vertical="center"/>
    </xf>
    <xf numFmtId="3" fontId="87" fillId="33" borderId="50" xfId="69" applyNumberFormat="1" applyFont="1" applyFill="1" applyBorder="1" applyAlignment="1">
      <alignment horizontal="center" vertical="center"/>
    </xf>
    <xf numFmtId="0" fontId="87" fillId="33" borderId="55" xfId="0" applyFont="1" applyFill="1" applyBorder="1" applyAlignment="1">
      <alignment horizontal="center" vertical="center"/>
    </xf>
    <xf numFmtId="3" fontId="87" fillId="33" borderId="86" xfId="69" applyNumberFormat="1" applyFont="1" applyFill="1" applyBorder="1" applyAlignment="1">
      <alignment horizontal="center" vertical="center"/>
    </xf>
    <xf numFmtId="0" fontId="87" fillId="33" borderId="0" xfId="0" applyFont="1" applyFill="1" applyAlignment="1">
      <alignment horizontal="center" vertical="center"/>
    </xf>
    <xf numFmtId="0" fontId="87" fillId="33" borderId="87" xfId="0" applyFont="1" applyFill="1" applyBorder="1" applyAlignment="1">
      <alignment horizontal="center" vertical="center"/>
    </xf>
    <xf numFmtId="0" fontId="87" fillId="33" borderId="25" xfId="0" applyFont="1" applyFill="1" applyBorder="1" applyAlignment="1">
      <alignment horizontal="center" vertical="center"/>
    </xf>
    <xf numFmtId="0" fontId="43" fillId="29" borderId="1" xfId="0" applyFont="1" applyFill="1" applyBorder="1" applyAlignment="1">
      <alignment horizontal="left" vertical="center"/>
    </xf>
    <xf numFmtId="0" fontId="59" fillId="29" borderId="1" xfId="0" applyFont="1" applyFill="1" applyBorder="1" applyAlignment="1">
      <alignment horizontal="left" vertical="center"/>
    </xf>
    <xf numFmtId="0" fontId="43" fillId="0" borderId="26" xfId="0" applyFont="1" applyBorder="1" applyAlignment="1">
      <alignment horizontal="left" vertical="center"/>
    </xf>
    <xf numFmtId="0" fontId="87" fillId="33" borderId="50" xfId="0" applyFont="1" applyFill="1" applyBorder="1" applyAlignment="1">
      <alignment horizontal="center" vertical="center"/>
    </xf>
    <xf numFmtId="0" fontId="87" fillId="33" borderId="150" xfId="0" applyFont="1" applyFill="1" applyBorder="1" applyAlignment="1">
      <alignment horizontal="center" vertical="center"/>
    </xf>
    <xf numFmtId="0" fontId="87" fillId="33" borderId="113" xfId="0" applyFont="1" applyFill="1" applyBorder="1" applyAlignment="1">
      <alignment horizontal="center" vertical="center"/>
    </xf>
    <xf numFmtId="0" fontId="87" fillId="33" borderId="46" xfId="0" applyFont="1" applyFill="1" applyBorder="1" applyAlignment="1">
      <alignment horizontal="center" vertical="center"/>
    </xf>
    <xf numFmtId="0" fontId="87" fillId="33" borderId="34" xfId="0" applyFont="1" applyFill="1" applyBorder="1" applyAlignment="1">
      <alignment horizontal="center" vertical="center"/>
    </xf>
    <xf numFmtId="0" fontId="87" fillId="33" borderId="67" xfId="0" applyFont="1" applyFill="1" applyBorder="1" applyAlignment="1">
      <alignment horizontal="center" vertical="center" wrapText="1"/>
    </xf>
    <xf numFmtId="0" fontId="87" fillId="33" borderId="55" xfId="0" applyFont="1" applyFill="1" applyBorder="1" applyAlignment="1">
      <alignment horizontal="center" vertical="center" wrapText="1"/>
    </xf>
    <xf numFmtId="0" fontId="87" fillId="33" borderId="81" xfId="0" applyFont="1" applyFill="1" applyBorder="1" applyAlignment="1">
      <alignment horizontal="center" vertical="center" wrapText="1"/>
    </xf>
    <xf numFmtId="0" fontId="87" fillId="33" borderId="29" xfId="0" applyFont="1" applyFill="1" applyBorder="1" applyAlignment="1">
      <alignment horizontal="center" vertical="center" wrapText="1"/>
    </xf>
    <xf numFmtId="0" fontId="87" fillId="33" borderId="46" xfId="0" applyFont="1" applyFill="1" applyBorder="1" applyAlignment="1">
      <alignment horizontal="center" vertical="center" wrapText="1"/>
    </xf>
    <xf numFmtId="0" fontId="87" fillId="33" borderId="76" xfId="0" applyFont="1" applyFill="1" applyBorder="1" applyAlignment="1">
      <alignment horizontal="center" vertical="center" wrapText="1"/>
    </xf>
    <xf numFmtId="183" fontId="43" fillId="32" borderId="50" xfId="0" applyNumberFormat="1" applyFont="1" applyFill="1" applyBorder="1" applyAlignment="1" applyProtection="1">
      <alignment vertical="center" shrinkToFit="1"/>
      <protection locked="0"/>
    </xf>
    <xf numFmtId="183" fontId="43" fillId="32" borderId="55" xfId="0" applyNumberFormat="1" applyFont="1" applyFill="1" applyBorder="1" applyAlignment="1" applyProtection="1">
      <alignment vertical="center" shrinkToFit="1"/>
      <protection locked="0"/>
    </xf>
    <xf numFmtId="183" fontId="43" fillId="32" borderId="81" xfId="0" applyNumberFormat="1" applyFont="1" applyFill="1" applyBorder="1" applyAlignment="1" applyProtection="1">
      <alignment vertical="center" shrinkToFit="1"/>
      <protection locked="0"/>
    </xf>
    <xf numFmtId="183" fontId="43" fillId="32" borderId="87" xfId="0" applyNumberFormat="1" applyFont="1" applyFill="1" applyBorder="1" applyAlignment="1" applyProtection="1">
      <alignment vertical="center" shrinkToFit="1"/>
      <protection locked="0"/>
    </xf>
    <xf numFmtId="183" fontId="43" fillId="32" borderId="25" xfId="0" applyNumberFormat="1" applyFont="1" applyFill="1" applyBorder="1" applyAlignment="1" applyProtection="1">
      <alignment vertical="center" shrinkToFit="1"/>
      <protection locked="0"/>
    </xf>
    <xf numFmtId="183" fontId="43" fillId="32" borderId="82" xfId="0" applyNumberFormat="1" applyFont="1" applyFill="1" applyBorder="1" applyAlignment="1" applyProtection="1">
      <alignment vertical="center" shrinkToFit="1"/>
      <protection locked="0"/>
    </xf>
    <xf numFmtId="3" fontId="48" fillId="29" borderId="0" xfId="69" applyNumberFormat="1" applyFont="1" applyFill="1" applyAlignment="1">
      <alignment horizontal="center" vertical="center"/>
    </xf>
    <xf numFmtId="0" fontId="87" fillId="33" borderId="67" xfId="0" applyFont="1" applyFill="1" applyBorder="1" applyAlignment="1">
      <alignment horizontal="center" vertical="center"/>
    </xf>
    <xf numFmtId="0" fontId="87" fillId="33" borderId="81" xfId="0" applyFont="1" applyFill="1" applyBorder="1" applyAlignment="1">
      <alignment horizontal="center" vertical="center"/>
    </xf>
    <xf numFmtId="0" fontId="87" fillId="33" borderId="29" xfId="0" applyFont="1" applyFill="1" applyBorder="1" applyAlignment="1">
      <alignment horizontal="center" vertical="center"/>
    </xf>
    <xf numFmtId="0" fontId="87" fillId="33" borderId="76" xfId="0" applyFont="1" applyFill="1" applyBorder="1" applyAlignment="1">
      <alignment horizontal="center" vertical="center"/>
    </xf>
    <xf numFmtId="0" fontId="77" fillId="33" borderId="84" xfId="0" applyFont="1" applyFill="1" applyBorder="1" applyAlignment="1">
      <alignment horizontal="center" vertical="center"/>
    </xf>
    <xf numFmtId="0" fontId="77" fillId="33" borderId="48" xfId="0" applyFont="1" applyFill="1" applyBorder="1" applyAlignment="1">
      <alignment horizontal="center" vertical="center"/>
    </xf>
    <xf numFmtId="0" fontId="77" fillId="33" borderId="30" xfId="0" applyFont="1" applyFill="1" applyBorder="1" applyAlignment="1">
      <alignment horizontal="center" vertical="center"/>
    </xf>
    <xf numFmtId="0" fontId="0" fillId="33" borderId="168" xfId="0" applyFill="1" applyBorder="1" applyAlignment="1">
      <alignment horizontal="center" vertical="center" wrapText="1"/>
    </xf>
    <xf numFmtId="0" fontId="0" fillId="33" borderId="160" xfId="0" applyFill="1" applyBorder="1" applyAlignment="1">
      <alignment horizontal="center" vertical="center" wrapText="1"/>
    </xf>
    <xf numFmtId="0" fontId="0" fillId="33" borderId="162" xfId="0" applyFill="1" applyBorder="1"/>
    <xf numFmtId="0" fontId="0" fillId="33" borderId="41" xfId="0" applyFill="1" applyBorder="1" applyAlignment="1">
      <alignment horizontal="center" vertical="center" wrapText="1"/>
    </xf>
    <xf numFmtId="0" fontId="0" fillId="33" borderId="103" xfId="0" applyFill="1" applyBorder="1" applyAlignment="1">
      <alignment horizontal="center" vertical="center" wrapText="1"/>
    </xf>
    <xf numFmtId="0" fontId="0" fillId="33" borderId="33" xfId="0" applyFill="1" applyBorder="1" applyAlignment="1">
      <alignment horizontal="center" vertical="center" wrapText="1"/>
    </xf>
    <xf numFmtId="0" fontId="0" fillId="33" borderId="32" xfId="0" applyFill="1" applyBorder="1" applyAlignment="1">
      <alignment horizontal="center" vertical="center" wrapText="1"/>
    </xf>
    <xf numFmtId="0" fontId="43" fillId="0" borderId="168" xfId="0" applyFont="1" applyBorder="1" applyAlignment="1">
      <alignment horizontal="left" vertical="center" wrapText="1"/>
    </xf>
    <xf numFmtId="0" fontId="43" fillId="0" borderId="160" xfId="0" applyFont="1" applyBorder="1" applyAlignment="1">
      <alignment horizontal="left" vertical="center" wrapText="1"/>
    </xf>
    <xf numFmtId="0" fontId="43" fillId="0" borderId="43" xfId="0" applyFont="1" applyBorder="1" applyAlignment="1">
      <alignment horizontal="left" vertical="center" wrapText="1"/>
    </xf>
    <xf numFmtId="0" fontId="43" fillId="0" borderId="162" xfId="0" applyFont="1" applyBorder="1" applyAlignment="1">
      <alignment horizontal="left" vertical="center" wrapText="1"/>
    </xf>
    <xf numFmtId="0" fontId="33" fillId="0" borderId="0" xfId="0" applyFont="1" applyAlignment="1">
      <alignment horizontal="left" vertical="center" wrapText="1"/>
    </xf>
    <xf numFmtId="0" fontId="43" fillId="0" borderId="0" xfId="0" applyFont="1" applyAlignment="1">
      <alignment horizontal="left" vertical="center" wrapText="1"/>
    </xf>
    <xf numFmtId="183" fontId="44" fillId="29" borderId="41" xfId="0" applyNumberFormat="1" applyFont="1" applyFill="1" applyBorder="1" applyAlignment="1">
      <alignment vertical="center" shrinkToFit="1"/>
    </xf>
    <xf numFmtId="183" fontId="44" fillId="29" borderId="52" xfId="0" applyNumberFormat="1" applyFont="1" applyFill="1" applyBorder="1" applyAlignment="1">
      <alignment vertical="center" shrinkToFit="1"/>
    </xf>
    <xf numFmtId="183" fontId="44" fillId="29" borderId="103" xfId="0" applyNumberFormat="1" applyFont="1" applyFill="1" applyBorder="1" applyAlignment="1">
      <alignment vertical="center" shrinkToFit="1"/>
    </xf>
    <xf numFmtId="183" fontId="44" fillId="29" borderId="29" xfId="0" applyNumberFormat="1" applyFont="1" applyFill="1" applyBorder="1" applyAlignment="1">
      <alignment vertical="center" shrinkToFit="1"/>
    </xf>
    <xf numFmtId="183" fontId="44" fillId="29" borderId="46" xfId="0" applyNumberFormat="1" applyFont="1" applyFill="1" applyBorder="1" applyAlignment="1">
      <alignment vertical="center" shrinkToFit="1"/>
    </xf>
    <xf numFmtId="183" fontId="44" fillId="29" borderId="34" xfId="0" applyNumberFormat="1" applyFont="1" applyFill="1" applyBorder="1" applyAlignment="1">
      <alignment vertical="center" shrinkToFit="1"/>
    </xf>
    <xf numFmtId="0" fontId="0" fillId="0" borderId="160" xfId="0" applyBorder="1" applyAlignment="1">
      <alignment horizontal="justify" vertical="center" wrapText="1"/>
    </xf>
    <xf numFmtId="0" fontId="0" fillId="0" borderId="162" xfId="0" applyBorder="1" applyAlignment="1">
      <alignment horizontal="justify" vertical="center" wrapText="1"/>
    </xf>
    <xf numFmtId="0" fontId="100" fillId="0" borderId="160" xfId="0" applyFont="1" applyBorder="1" applyAlignment="1">
      <alignment horizontal="justify" vertical="center" wrapText="1"/>
    </xf>
    <xf numFmtId="0" fontId="100" fillId="0" borderId="162" xfId="0" applyFont="1" applyBorder="1" applyAlignment="1">
      <alignment horizontal="justify" vertical="center" wrapText="1"/>
    </xf>
    <xf numFmtId="0" fontId="43" fillId="0" borderId="160" xfId="0" applyFont="1" applyBorder="1" applyAlignment="1">
      <alignment vertical="center" wrapText="1"/>
    </xf>
    <xf numFmtId="0" fontId="43" fillId="0" borderId="162" xfId="0" applyFont="1" applyBorder="1" applyAlignment="1">
      <alignment vertical="center" wrapText="1"/>
    </xf>
    <xf numFmtId="0" fontId="33" fillId="0" borderId="52" xfId="0" applyFont="1" applyBorder="1" applyAlignment="1">
      <alignment horizontal="justify" vertical="center" wrapText="1"/>
    </xf>
    <xf numFmtId="0" fontId="33" fillId="0" borderId="0" xfId="0" applyFont="1" applyAlignment="1">
      <alignment horizontal="left" vertical="center"/>
    </xf>
    <xf numFmtId="0" fontId="86" fillId="0" borderId="0" xfId="112" applyFont="1" applyAlignment="1">
      <alignment horizontal="center" vertical="center"/>
    </xf>
    <xf numFmtId="0" fontId="87" fillId="35" borderId="225" xfId="113" applyFont="1" applyFill="1" applyBorder="1" applyAlignment="1">
      <alignment horizontal="center" vertical="center"/>
    </xf>
    <xf numFmtId="0" fontId="87" fillId="35" borderId="226" xfId="113" applyFont="1" applyFill="1" applyBorder="1" applyAlignment="1">
      <alignment horizontal="center" vertical="center"/>
    </xf>
    <xf numFmtId="0" fontId="87" fillId="35" borderId="227" xfId="113" applyFont="1" applyFill="1" applyBorder="1" applyAlignment="1">
      <alignment horizontal="center" vertical="center"/>
    </xf>
    <xf numFmtId="183" fontId="43" fillId="29" borderId="50" xfId="0" applyNumberFormat="1" applyFont="1" applyFill="1" applyBorder="1" applyAlignment="1">
      <alignment vertical="center" shrinkToFit="1"/>
    </xf>
    <xf numFmtId="183" fontId="43" fillId="29" borderId="81" xfId="0" applyNumberFormat="1" applyFont="1" applyFill="1" applyBorder="1" applyAlignment="1">
      <alignment vertical="center" shrinkToFit="1"/>
    </xf>
    <xf numFmtId="183" fontId="43" fillId="29" borderId="87" xfId="0" applyNumberFormat="1" applyFont="1" applyFill="1" applyBorder="1" applyAlignment="1">
      <alignment vertical="center" shrinkToFit="1"/>
    </xf>
    <xf numFmtId="183" fontId="43" fillId="29" borderId="82" xfId="0" applyNumberFormat="1" applyFont="1" applyFill="1" applyBorder="1" applyAlignment="1">
      <alignment vertical="center" shrinkToFit="1"/>
    </xf>
    <xf numFmtId="0" fontId="84" fillId="32" borderId="220" xfId="113" applyFill="1" applyBorder="1" applyAlignment="1">
      <alignment horizontal="center" vertical="center" wrapText="1"/>
    </xf>
    <xf numFmtId="0" fontId="84" fillId="32" borderId="28" xfId="113" applyFill="1" applyBorder="1" applyAlignment="1">
      <alignment horizontal="center" vertical="center"/>
    </xf>
    <xf numFmtId="0" fontId="84" fillId="32" borderId="160" xfId="113" applyFill="1" applyBorder="1">
      <alignment vertical="center"/>
    </xf>
    <xf numFmtId="0" fontId="84" fillId="32" borderId="43" xfId="113" applyFill="1" applyBorder="1">
      <alignment vertical="center"/>
    </xf>
    <xf numFmtId="0" fontId="84" fillId="32" borderId="114" xfId="113" applyFill="1" applyBorder="1">
      <alignment vertical="center"/>
    </xf>
    <xf numFmtId="0" fontId="84" fillId="32" borderId="2" xfId="113" applyFill="1" applyBorder="1">
      <alignment vertical="center"/>
    </xf>
    <xf numFmtId="0" fontId="84" fillId="32" borderId="32" xfId="113" applyFill="1" applyBorder="1">
      <alignment vertical="center"/>
    </xf>
    <xf numFmtId="0" fontId="84" fillId="32" borderId="28" xfId="113" applyFill="1" applyBorder="1" applyAlignment="1">
      <alignment horizontal="center" vertical="center" wrapText="1"/>
    </xf>
    <xf numFmtId="0" fontId="84" fillId="32" borderId="162" xfId="113" applyFill="1" applyBorder="1">
      <alignment vertical="center"/>
    </xf>
    <xf numFmtId="38" fontId="0" fillId="0" borderId="29" xfId="114" applyFont="1" applyFill="1" applyBorder="1" applyAlignment="1">
      <alignment horizontal="center" vertical="center"/>
    </xf>
    <xf numFmtId="38" fontId="0" fillId="0" borderId="46" xfId="114" applyFont="1" applyFill="1" applyBorder="1" applyAlignment="1">
      <alignment horizontal="center" vertical="center"/>
    </xf>
    <xf numFmtId="193" fontId="0" fillId="0" borderId="69" xfId="114" applyNumberFormat="1" applyFont="1" applyFill="1" applyBorder="1" applyAlignment="1">
      <alignment horizontal="center" vertical="center"/>
    </xf>
    <xf numFmtId="193" fontId="0" fillId="0" borderId="25" xfId="114" applyNumberFormat="1" applyFont="1" applyFill="1" applyBorder="1" applyAlignment="1">
      <alignment horizontal="center" vertical="center"/>
    </xf>
    <xf numFmtId="0" fontId="55" fillId="0" borderId="0" xfId="0" applyFont="1" applyAlignment="1">
      <alignment horizontal="center" vertical="center"/>
    </xf>
    <xf numFmtId="0" fontId="0" fillId="33" borderId="152" xfId="0" applyFill="1" applyBorder="1" applyAlignment="1">
      <alignment horizontal="center" vertical="center"/>
    </xf>
    <xf numFmtId="0" fontId="0" fillId="33" borderId="28" xfId="0" applyFill="1" applyBorder="1" applyAlignment="1">
      <alignment horizontal="center" vertical="center"/>
    </xf>
    <xf numFmtId="0" fontId="0" fillId="33" borderId="228" xfId="0" applyFill="1" applyBorder="1" applyAlignment="1">
      <alignment horizontal="center" vertical="center"/>
    </xf>
    <xf numFmtId="0" fontId="0" fillId="33" borderId="221" xfId="0" applyFill="1" applyBorder="1" applyAlignment="1">
      <alignment horizontal="center" vertical="center" textRotation="255"/>
    </xf>
    <xf numFmtId="0" fontId="0" fillId="33" borderId="200" xfId="0" applyFill="1" applyBorder="1" applyAlignment="1">
      <alignment horizontal="center" vertical="center" textRotation="255"/>
    </xf>
    <xf numFmtId="0" fontId="0" fillId="33" borderId="229" xfId="0" applyFill="1" applyBorder="1" applyAlignment="1">
      <alignment horizontal="center" vertical="center" textRotation="255"/>
    </xf>
    <xf numFmtId="0" fontId="0" fillId="33" borderId="222" xfId="0" applyFill="1" applyBorder="1" applyAlignment="1">
      <alignment horizontal="center" vertical="center"/>
    </xf>
    <xf numFmtId="0" fontId="0" fillId="33" borderId="206" xfId="0" applyFill="1" applyBorder="1" applyAlignment="1">
      <alignment horizontal="center" vertical="center"/>
    </xf>
    <xf numFmtId="0" fontId="0" fillId="33" borderId="230" xfId="0" applyFill="1" applyBorder="1" applyAlignment="1">
      <alignment horizontal="center" vertical="center"/>
    </xf>
    <xf numFmtId="0" fontId="0" fillId="33" borderId="223" xfId="0" applyFill="1" applyBorder="1" applyAlignment="1">
      <alignment horizontal="center" vertical="center"/>
    </xf>
    <xf numFmtId="0" fontId="0" fillId="33" borderId="217" xfId="0" applyFill="1" applyBorder="1" applyAlignment="1">
      <alignment horizontal="center" vertical="center"/>
    </xf>
    <xf numFmtId="0" fontId="0" fillId="33" borderId="231" xfId="0" applyFill="1" applyBorder="1" applyAlignment="1">
      <alignment horizontal="center" vertical="center"/>
    </xf>
    <xf numFmtId="0" fontId="0" fillId="33" borderId="223" xfId="0" applyFill="1" applyBorder="1" applyAlignment="1">
      <alignment horizontal="center" vertical="center" wrapText="1"/>
    </xf>
    <xf numFmtId="0" fontId="0" fillId="33" borderId="217" xfId="0" applyFill="1" applyBorder="1" applyAlignment="1">
      <alignment horizontal="center" vertical="center" wrapText="1"/>
    </xf>
    <xf numFmtId="0" fontId="0" fillId="33" borderId="231" xfId="0" applyFill="1" applyBorder="1" applyAlignment="1">
      <alignment horizontal="center" vertical="center" wrapText="1"/>
    </xf>
    <xf numFmtId="0" fontId="0" fillId="33" borderId="223" xfId="0" applyFill="1" applyBorder="1" applyAlignment="1">
      <alignment horizontal="center" vertical="center" textRotation="255" wrapText="1"/>
    </xf>
    <xf numFmtId="0" fontId="0" fillId="33" borderId="217" xfId="0" applyFill="1" applyBorder="1" applyAlignment="1">
      <alignment horizontal="center" vertical="center" textRotation="255" wrapText="1"/>
    </xf>
    <xf numFmtId="0" fontId="0" fillId="33" borderId="231" xfId="0" applyFill="1" applyBorder="1" applyAlignment="1">
      <alignment horizontal="center" vertical="center" textRotation="255" wrapText="1"/>
    </xf>
    <xf numFmtId="0" fontId="0" fillId="33" borderId="234" xfId="0" applyFill="1" applyBorder="1" applyAlignment="1">
      <alignment horizontal="center" vertical="center" wrapText="1"/>
    </xf>
    <xf numFmtId="0" fontId="0" fillId="33" borderId="55" xfId="0" applyFill="1" applyBorder="1" applyAlignment="1">
      <alignment horizontal="center" vertical="center" wrapText="1"/>
    </xf>
    <xf numFmtId="0" fontId="0" fillId="33" borderId="222" xfId="0" applyFill="1" applyBorder="1" applyAlignment="1">
      <alignment horizontal="center" vertical="center" wrapText="1"/>
    </xf>
    <xf numFmtId="0" fontId="0" fillId="33" borderId="212" xfId="0" applyFill="1" applyBorder="1" applyAlignment="1">
      <alignment horizontal="center" vertical="center" wrapText="1"/>
    </xf>
    <xf numFmtId="0" fontId="0" fillId="33" borderId="80" xfId="0" applyFill="1" applyBorder="1" applyAlignment="1">
      <alignment horizontal="center" vertical="center" wrapText="1"/>
    </xf>
    <xf numFmtId="0" fontId="0" fillId="33" borderId="209" xfId="0" applyFill="1" applyBorder="1" applyAlignment="1">
      <alignment horizontal="center" vertical="center" wrapText="1"/>
    </xf>
    <xf numFmtId="0" fontId="0" fillId="33" borderId="218" xfId="0" applyFill="1" applyBorder="1" applyAlignment="1">
      <alignment horizontal="center" vertical="center" wrapText="1"/>
    </xf>
    <xf numFmtId="0" fontId="0" fillId="33" borderId="235" xfId="0" applyFill="1" applyBorder="1" applyAlignment="1">
      <alignment horizontal="center" vertical="center" wrapText="1"/>
    </xf>
    <xf numFmtId="0" fontId="0" fillId="0" borderId="220" xfId="0" applyBorder="1" applyAlignment="1">
      <alignment horizontal="center" vertical="center" wrapText="1"/>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33" borderId="67" xfId="0" applyFill="1" applyBorder="1" applyAlignment="1">
      <alignment horizontal="center" vertical="center" wrapText="1"/>
    </xf>
    <xf numFmtId="0" fontId="0" fillId="33" borderId="171" xfId="0" applyFill="1" applyBorder="1" applyAlignment="1">
      <alignment horizontal="center" vertical="center"/>
    </xf>
    <xf numFmtId="0" fontId="0" fillId="33" borderId="92" xfId="0" applyFill="1" applyBorder="1" applyAlignment="1">
      <alignment horizontal="center" vertical="center"/>
    </xf>
    <xf numFmtId="0" fontId="0" fillId="33" borderId="244" xfId="0" applyFill="1" applyBorder="1" applyAlignment="1">
      <alignment horizontal="center" vertical="center"/>
    </xf>
    <xf numFmtId="0" fontId="0" fillId="0" borderId="28" xfId="0" applyBorder="1" applyAlignment="1">
      <alignment horizontal="center" vertical="center"/>
    </xf>
    <xf numFmtId="0" fontId="0" fillId="0" borderId="16" xfId="0" applyBorder="1" applyAlignment="1">
      <alignment horizontal="center" vertical="center"/>
    </xf>
    <xf numFmtId="183" fontId="43" fillId="29" borderId="55" xfId="0" applyNumberFormat="1" applyFont="1" applyFill="1" applyBorder="1" applyAlignment="1">
      <alignment vertical="center" shrinkToFit="1"/>
    </xf>
    <xf numFmtId="183" fontId="43" fillId="29" borderId="25" xfId="0" applyNumberFormat="1" applyFont="1" applyFill="1" applyBorder="1" applyAlignment="1">
      <alignment vertical="center" shrinkToFit="1"/>
    </xf>
    <xf numFmtId="0" fontId="0" fillId="0" borderId="259" xfId="0" applyBorder="1" applyAlignment="1">
      <alignment horizontal="center" vertical="center"/>
    </xf>
    <xf numFmtId="0" fontId="0" fillId="0" borderId="260" xfId="0" applyBorder="1" applyAlignment="1">
      <alignment horizontal="center" vertical="center"/>
    </xf>
    <xf numFmtId="0" fontId="0" fillId="0" borderId="220" xfId="0" applyBorder="1" applyAlignment="1">
      <alignment horizontal="center" vertical="center"/>
    </xf>
    <xf numFmtId="0" fontId="0" fillId="0" borderId="228" xfId="0" applyBorder="1" applyAlignment="1">
      <alignment horizontal="center" vertical="center"/>
    </xf>
    <xf numFmtId="183" fontId="43" fillId="29" borderId="86" xfId="0" applyNumberFormat="1" applyFont="1" applyFill="1" applyBorder="1" applyAlignment="1">
      <alignment vertical="center" shrinkToFit="1"/>
    </xf>
    <xf numFmtId="183" fontId="43" fillId="29" borderId="0" xfId="0" applyNumberFormat="1" applyFont="1" applyFill="1" applyAlignment="1">
      <alignment vertical="center" shrinkToFit="1"/>
    </xf>
    <xf numFmtId="183" fontId="43" fillId="29" borderId="24" xfId="0" applyNumberFormat="1" applyFont="1" applyFill="1" applyBorder="1" applyAlignment="1">
      <alignment vertical="center" shrinkToFit="1"/>
    </xf>
    <xf numFmtId="183" fontId="43" fillId="29" borderId="290" xfId="0" applyNumberFormat="1" applyFont="1" applyFill="1" applyBorder="1" applyAlignment="1">
      <alignment vertical="center" shrinkToFit="1"/>
    </xf>
    <xf numFmtId="183" fontId="43" fillId="29" borderId="291" xfId="0" applyNumberFormat="1" applyFont="1" applyFill="1" applyBorder="1" applyAlignment="1">
      <alignment vertical="center" shrinkToFit="1"/>
    </xf>
    <xf numFmtId="0" fontId="0" fillId="35" borderId="222" xfId="0" applyFill="1" applyBorder="1" applyAlignment="1">
      <alignment horizontal="center" vertical="center"/>
    </xf>
    <xf numFmtId="0" fontId="0" fillId="35" borderId="206" xfId="0" applyFill="1" applyBorder="1" applyAlignment="1">
      <alignment horizontal="center" vertical="center"/>
    </xf>
    <xf numFmtId="0" fontId="0" fillId="35" borderId="230" xfId="0" applyFill="1" applyBorder="1" applyAlignment="1">
      <alignment horizontal="center" vertical="center"/>
    </xf>
    <xf numFmtId="38" fontId="13" fillId="0" borderId="281" xfId="101" applyFont="1" applyFill="1" applyBorder="1" applyAlignment="1">
      <alignment vertical="center"/>
    </xf>
    <xf numFmtId="38" fontId="13" fillId="0" borderId="282" xfId="101" applyFont="1" applyFill="1" applyBorder="1" applyAlignment="1">
      <alignment vertical="center"/>
    </xf>
    <xf numFmtId="38" fontId="0" fillId="0" borderId="41" xfId="101" applyFont="1" applyFill="1" applyBorder="1" applyAlignment="1">
      <alignment vertical="center"/>
    </xf>
    <xf numFmtId="38" fontId="13" fillId="0" borderId="52" xfId="101" applyFont="1" applyFill="1" applyBorder="1" applyAlignment="1">
      <alignment vertical="center"/>
    </xf>
    <xf numFmtId="183" fontId="43" fillId="29" borderId="160" xfId="120" applyNumberFormat="1" applyFont="1" applyFill="1" applyBorder="1" applyAlignment="1">
      <alignment vertical="center" shrinkToFit="1"/>
    </xf>
    <xf numFmtId="183" fontId="43" fillId="29" borderId="162" xfId="120" applyNumberFormat="1" applyFont="1" applyFill="1" applyBorder="1" applyAlignment="1">
      <alignment vertical="center" shrinkToFit="1"/>
    </xf>
    <xf numFmtId="0" fontId="13" fillId="0" borderId="33" xfId="100" applyFont="1" applyBorder="1" applyAlignment="1">
      <alignment vertical="center"/>
    </xf>
    <xf numFmtId="0" fontId="13" fillId="0" borderId="2" xfId="100" applyFont="1" applyBorder="1" applyAlignment="1">
      <alignment vertical="center"/>
    </xf>
    <xf numFmtId="0" fontId="13" fillId="0" borderId="160" xfId="100" applyFont="1" applyBorder="1" applyAlignment="1">
      <alignment vertical="center" wrapText="1"/>
    </xf>
    <xf numFmtId="0" fontId="13" fillId="0" borderId="43" xfId="100" applyFont="1" applyBorder="1" applyAlignment="1">
      <alignment vertical="center" wrapText="1"/>
    </xf>
    <xf numFmtId="0" fontId="13" fillId="0" borderId="162" xfId="100" applyFont="1" applyBorder="1" applyAlignment="1">
      <alignment vertical="center" wrapText="1"/>
    </xf>
    <xf numFmtId="0" fontId="13" fillId="0" borderId="278" xfId="100" applyFont="1" applyBorder="1" applyAlignment="1">
      <alignment vertical="center"/>
    </xf>
    <xf numFmtId="0" fontId="13" fillId="0" borderId="279" xfId="100" applyFont="1" applyBorder="1" applyAlignment="1">
      <alignment vertical="center"/>
    </xf>
    <xf numFmtId="0" fontId="13" fillId="0" borderId="148" xfId="100" applyFont="1" applyBorder="1" applyAlignment="1">
      <alignment vertical="center" wrapText="1"/>
    </xf>
    <xf numFmtId="0" fontId="13" fillId="0" borderId="134" xfId="100" applyFont="1" applyBorder="1" applyAlignment="1">
      <alignment vertical="center" wrapText="1"/>
    </xf>
    <xf numFmtId="0" fontId="13" fillId="0" borderId="283" xfId="100" applyFont="1" applyBorder="1" applyAlignment="1">
      <alignment vertical="center" wrapText="1"/>
    </xf>
    <xf numFmtId="0" fontId="13" fillId="0" borderId="105" xfId="100" applyFont="1" applyBorder="1" applyAlignment="1">
      <alignment vertical="center" wrapText="1"/>
    </xf>
    <xf numFmtId="0" fontId="13" fillId="0" borderId="277" xfId="100" applyFont="1" applyBorder="1" applyAlignment="1">
      <alignment horizontal="left" vertical="center" wrapText="1"/>
    </xf>
    <xf numFmtId="0" fontId="13" fillId="0" borderId="31" xfId="100" applyFont="1" applyBorder="1" applyAlignment="1">
      <alignment horizontal="left" vertical="center" wrapText="1"/>
    </xf>
    <xf numFmtId="0" fontId="13" fillId="0" borderId="278" xfId="100" applyFont="1" applyBorder="1" applyAlignment="1">
      <alignment vertical="center" wrapText="1"/>
    </xf>
    <xf numFmtId="0" fontId="13" fillId="0" borderId="203" xfId="100" applyFont="1" applyBorder="1" applyAlignment="1">
      <alignment vertical="center" wrapText="1"/>
    </xf>
    <xf numFmtId="0" fontId="13" fillId="0" borderId="281" xfId="100" applyFont="1" applyBorder="1" applyAlignment="1">
      <alignment vertical="center" wrapText="1"/>
    </xf>
    <xf numFmtId="38" fontId="91" fillId="0" borderId="148" xfId="101" applyFont="1" applyFill="1" applyBorder="1" applyAlignment="1">
      <alignment horizontal="left" vertical="center" wrapText="1"/>
    </xf>
    <xf numFmtId="38" fontId="91" fillId="0" borderId="134" xfId="101" applyFont="1" applyFill="1" applyBorder="1" applyAlignment="1">
      <alignment horizontal="left" vertical="center" wrapText="1"/>
    </xf>
    <xf numFmtId="38" fontId="91" fillId="0" borderId="109" xfId="101" applyFont="1" applyFill="1" applyBorder="1" applyAlignment="1">
      <alignment horizontal="left" vertical="center" wrapText="1"/>
    </xf>
    <xf numFmtId="38" fontId="13" fillId="0" borderId="148" xfId="101" applyFont="1" applyFill="1" applyBorder="1" applyAlignment="1">
      <alignment vertical="center" wrapText="1"/>
    </xf>
    <xf numFmtId="38" fontId="13" fillId="0" borderId="203" xfId="101" applyFont="1" applyFill="1" applyBorder="1" applyAlignment="1">
      <alignment vertical="center" wrapText="1"/>
    </xf>
    <xf numFmtId="38" fontId="13" fillId="0" borderId="137" xfId="101" applyFont="1" applyFill="1" applyBorder="1" applyAlignment="1">
      <alignment vertical="center" wrapText="1"/>
    </xf>
    <xf numFmtId="0" fontId="35" fillId="0" borderId="46" xfId="100" applyFont="1" applyBorder="1" applyAlignment="1">
      <alignment horizontal="center" vertical="center"/>
    </xf>
    <xf numFmtId="0" fontId="13" fillId="33" borderId="41" xfId="100" applyFont="1" applyFill="1" applyBorder="1" applyAlignment="1">
      <alignment horizontal="center" vertical="center"/>
    </xf>
    <xf numFmtId="0" fontId="13" fillId="33" borderId="52" xfId="100" applyFont="1" applyFill="1" applyBorder="1" applyAlignment="1">
      <alignment horizontal="center" vertical="center"/>
    </xf>
    <xf numFmtId="0" fontId="13" fillId="33" borderId="29" xfId="100" applyFont="1" applyFill="1" applyBorder="1" applyAlignment="1">
      <alignment vertical="center"/>
    </xf>
    <xf numFmtId="0" fontId="13" fillId="33" borderId="46" xfId="100" applyFont="1" applyFill="1" applyBorder="1" applyAlignment="1">
      <alignment vertical="center"/>
    </xf>
    <xf numFmtId="0" fontId="13" fillId="33" borderId="160" xfId="100" applyFont="1" applyFill="1" applyBorder="1" applyAlignment="1">
      <alignment horizontal="center" vertical="center"/>
    </xf>
    <xf numFmtId="0" fontId="13" fillId="33" borderId="162" xfId="100" applyFont="1" applyFill="1" applyBorder="1" applyAlignment="1">
      <alignment horizontal="center" vertical="center"/>
    </xf>
    <xf numFmtId="195" fontId="47" fillId="33" borderId="160" xfId="100" applyNumberFormat="1" applyFont="1" applyFill="1" applyBorder="1" applyAlignment="1">
      <alignment horizontal="center" vertical="center" wrapText="1"/>
    </xf>
    <xf numFmtId="195" fontId="47" fillId="33" borderId="162" xfId="100" applyNumberFormat="1" applyFont="1" applyFill="1" applyBorder="1" applyAlignment="1">
      <alignment horizontal="center" vertical="center" wrapText="1"/>
    </xf>
    <xf numFmtId="195" fontId="47" fillId="33" borderId="103" xfId="100" applyNumberFormat="1" applyFont="1" applyFill="1" applyBorder="1" applyAlignment="1">
      <alignment horizontal="center" vertical="center" wrapText="1"/>
    </xf>
    <xf numFmtId="195" fontId="47" fillId="33" borderId="34" xfId="100" applyNumberFormat="1" applyFont="1" applyFill="1" applyBorder="1" applyAlignment="1">
      <alignment horizontal="center" vertical="center" wrapText="1"/>
    </xf>
    <xf numFmtId="183" fontId="43" fillId="29" borderId="50" xfId="0" applyNumberFormat="1" applyFont="1" applyFill="1" applyBorder="1" applyAlignment="1">
      <alignment horizontal="center" vertical="center" shrinkToFit="1"/>
    </xf>
    <xf numFmtId="183" fontId="43" fillId="29" borderId="87" xfId="0" applyNumberFormat="1" applyFont="1" applyFill="1" applyBorder="1" applyAlignment="1">
      <alignment horizontal="center" vertical="center" shrinkToFit="1"/>
    </xf>
    <xf numFmtId="0" fontId="13" fillId="0" borderId="55" xfId="116" applyBorder="1" applyAlignment="1">
      <alignment horizontal="center" vertical="center"/>
    </xf>
    <xf numFmtId="0" fontId="13" fillId="0" borderId="81" xfId="116" applyBorder="1" applyAlignment="1">
      <alignment horizontal="center" vertical="center"/>
    </xf>
    <xf numFmtId="0" fontId="13" fillId="0" borderId="290" xfId="116" applyBorder="1" applyAlignment="1">
      <alignment horizontal="center" vertical="center"/>
    </xf>
    <xf numFmtId="0" fontId="13" fillId="0" borderId="291" xfId="116" applyBorder="1" applyAlignment="1">
      <alignment horizontal="center" vertical="center"/>
    </xf>
    <xf numFmtId="0" fontId="0" fillId="0" borderId="168" xfId="116" applyFont="1" applyBorder="1" applyAlignment="1">
      <alignment horizontal="center" vertical="center"/>
    </xf>
    <xf numFmtId="0" fontId="13" fillId="0" borderId="168" xfId="116" applyBorder="1" applyAlignment="1">
      <alignment horizontal="center" vertical="center"/>
    </xf>
    <xf numFmtId="0" fontId="0" fillId="0" borderId="0" xfId="116" applyFont="1" applyAlignment="1">
      <alignment horizontal="center" vertical="center"/>
    </xf>
    <xf numFmtId="38" fontId="13" fillId="25" borderId="33" xfId="69" applyFont="1" applyFill="1" applyBorder="1" applyAlignment="1">
      <alignment horizontal="center" vertical="center"/>
    </xf>
    <xf numFmtId="38" fontId="13" fillId="25" borderId="32" xfId="69" applyFont="1" applyFill="1" applyBorder="1" applyAlignment="1">
      <alignment horizontal="center" vertical="center"/>
    </xf>
    <xf numFmtId="0" fontId="43" fillId="16" borderId="168" xfId="116" applyFont="1" applyFill="1" applyBorder="1" applyAlignment="1">
      <alignment horizontal="center" vertical="center" wrapText="1"/>
    </xf>
    <xf numFmtId="0" fontId="0" fillId="31" borderId="168" xfId="116" applyFont="1" applyFill="1" applyBorder="1" applyAlignment="1">
      <alignment horizontal="center" vertical="center"/>
    </xf>
    <xf numFmtId="0" fontId="13" fillId="31" borderId="168" xfId="116" applyFill="1" applyBorder="1" applyAlignment="1">
      <alignment horizontal="center" vertical="center"/>
    </xf>
    <xf numFmtId="0" fontId="47" fillId="16" borderId="160" xfId="116" applyFont="1" applyFill="1" applyBorder="1" applyAlignment="1">
      <alignment horizontal="center" vertical="center" wrapText="1"/>
    </xf>
    <xf numFmtId="0" fontId="47" fillId="16" borderId="43" xfId="116" applyFont="1" applyFill="1" applyBorder="1" applyAlignment="1">
      <alignment horizontal="center" vertical="center" wrapText="1"/>
    </xf>
    <xf numFmtId="0" fontId="47" fillId="16" borderId="162" xfId="116" applyFont="1" applyFill="1" applyBorder="1" applyAlignment="1">
      <alignment horizontal="center" vertical="center" wrapText="1"/>
    </xf>
    <xf numFmtId="0" fontId="47" fillId="16" borderId="168" xfId="116" applyFont="1" applyFill="1" applyBorder="1" applyAlignment="1">
      <alignment horizontal="center" vertical="center" wrapText="1"/>
    </xf>
    <xf numFmtId="0" fontId="13" fillId="0" borderId="168" xfId="116" applyBorder="1" applyAlignment="1">
      <alignment horizontal="center" vertical="center" wrapText="1"/>
    </xf>
    <xf numFmtId="0" fontId="43" fillId="0" borderId="168" xfId="0" applyFont="1" applyBorder="1" applyAlignment="1">
      <alignment horizontal="center" vertical="center"/>
    </xf>
    <xf numFmtId="0" fontId="0" fillId="0" borderId="160" xfId="116" applyFont="1" applyBorder="1" applyAlignment="1">
      <alignment horizontal="center" vertical="center" wrapText="1"/>
    </xf>
    <xf numFmtId="0" fontId="0" fillId="0" borderId="43" xfId="116" applyFont="1" applyBorder="1" applyAlignment="1">
      <alignment horizontal="center" vertical="center" wrapText="1"/>
    </xf>
    <xf numFmtId="0" fontId="0" fillId="0" borderId="162" xfId="116" applyFont="1" applyBorder="1" applyAlignment="1">
      <alignment horizontal="center" vertical="center" wrapText="1"/>
    </xf>
    <xf numFmtId="0" fontId="0" fillId="0" borderId="168" xfId="116" applyFont="1" applyBorder="1" applyAlignment="1">
      <alignment horizontal="left" vertical="center" wrapText="1"/>
    </xf>
    <xf numFmtId="0" fontId="0" fillId="0" borderId="168" xfId="116" applyFont="1" applyBorder="1" applyAlignment="1">
      <alignment horizontal="left" vertical="center"/>
    </xf>
    <xf numFmtId="0" fontId="0" fillId="0" borderId="160" xfId="116" applyFont="1" applyBorder="1" applyAlignment="1">
      <alignment horizontal="center" vertical="center"/>
    </xf>
    <xf numFmtId="0" fontId="13" fillId="0" borderId="162" xfId="116" applyBorder="1" applyAlignment="1">
      <alignment horizontal="center" vertical="center"/>
    </xf>
    <xf numFmtId="0" fontId="0" fillId="0" borderId="33" xfId="116" applyFont="1" applyBorder="1" applyAlignment="1">
      <alignment horizontal="center" vertical="center"/>
    </xf>
    <xf numFmtId="0" fontId="0" fillId="0" borderId="2" xfId="116" applyFont="1" applyBorder="1" applyAlignment="1">
      <alignment horizontal="center" vertical="center"/>
    </xf>
    <xf numFmtId="0" fontId="0" fillId="0" borderId="32" xfId="116" applyFont="1" applyBorder="1" applyAlignment="1">
      <alignment horizontal="center" vertical="center"/>
    </xf>
    <xf numFmtId="0" fontId="13" fillId="0" borderId="41" xfId="116" applyBorder="1" applyAlignment="1">
      <alignment horizontal="center" vertical="center"/>
    </xf>
    <xf numFmtId="0" fontId="13" fillId="0" borderId="103" xfId="116" applyBorder="1" applyAlignment="1">
      <alignment horizontal="center" vertical="center"/>
    </xf>
    <xf numFmtId="0" fontId="0" fillId="0" borderId="41" xfId="116" applyFont="1" applyBorder="1" applyAlignment="1">
      <alignment vertical="center"/>
    </xf>
    <xf numFmtId="0" fontId="0" fillId="0" borderId="103" xfId="116" applyFont="1" applyBorder="1" applyAlignment="1">
      <alignment vertical="center"/>
    </xf>
    <xf numFmtId="0" fontId="0" fillId="0" borderId="31" xfId="116" applyFont="1" applyBorder="1" applyAlignment="1">
      <alignment vertical="center"/>
    </xf>
    <xf numFmtId="0" fontId="0" fillId="0" borderId="40" xfId="116" applyFont="1" applyBorder="1" applyAlignment="1">
      <alignment vertical="center"/>
    </xf>
    <xf numFmtId="0" fontId="0" fillId="0" borderId="29" xfId="116" applyFont="1" applyBorder="1" applyAlignment="1">
      <alignment vertical="center"/>
    </xf>
    <xf numFmtId="0" fontId="0" fillId="0" borderId="34" xfId="116" applyFont="1" applyBorder="1" applyAlignment="1">
      <alignment vertical="center"/>
    </xf>
    <xf numFmtId="0" fontId="0" fillId="0" borderId="160" xfId="116" applyFont="1" applyBorder="1" applyAlignment="1">
      <alignment vertical="center"/>
    </xf>
    <xf numFmtId="0" fontId="0" fillId="0" borderId="43" xfId="116" applyFont="1" applyBorder="1" applyAlignment="1">
      <alignment vertical="center"/>
    </xf>
    <xf numFmtId="0" fontId="0" fillId="0" borderId="162" xfId="116" applyFont="1" applyBorder="1" applyAlignment="1">
      <alignment vertical="center"/>
    </xf>
    <xf numFmtId="0" fontId="0" fillId="0" borderId="168" xfId="116" applyFont="1" applyBorder="1" applyAlignment="1">
      <alignment horizontal="center" vertical="center" wrapText="1"/>
    </xf>
    <xf numFmtId="0" fontId="13" fillId="25" borderId="168" xfId="116" applyFill="1" applyBorder="1" applyAlignment="1">
      <alignment horizontal="center" vertical="center"/>
    </xf>
    <xf numFmtId="38" fontId="47" fillId="0" borderId="109" xfId="118" applyNumberFormat="1" applyFont="1" applyBorder="1" applyAlignment="1">
      <alignment horizontal="center" vertical="center"/>
    </xf>
    <xf numFmtId="38" fontId="47" fillId="0" borderId="256" xfId="118" applyNumberFormat="1" applyFont="1" applyBorder="1" applyAlignment="1">
      <alignment horizontal="center" vertical="center"/>
    </xf>
    <xf numFmtId="38" fontId="47" fillId="0" borderId="122" xfId="118" applyNumberFormat="1" applyFont="1" applyBorder="1" applyAlignment="1">
      <alignment horizontal="center" vertical="center"/>
    </xf>
    <xf numFmtId="0" fontId="92" fillId="0" borderId="0" xfId="116" applyFont="1" applyAlignment="1">
      <alignment horizontal="center" vertical="center"/>
    </xf>
    <xf numFmtId="0" fontId="43" fillId="0" borderId="41" xfId="118" applyFont="1" applyBorder="1" applyAlignment="1">
      <alignment horizontal="center" vertical="center"/>
    </xf>
    <xf numFmtId="0" fontId="43" fillId="0" borderId="52" xfId="118" applyFont="1" applyBorder="1" applyAlignment="1">
      <alignment horizontal="center" vertical="center"/>
    </xf>
    <xf numFmtId="0" fontId="43" fillId="0" borderId="103" xfId="118" applyFont="1" applyBorder="1" applyAlignment="1">
      <alignment horizontal="center" vertical="center"/>
    </xf>
    <xf numFmtId="0" fontId="47" fillId="0" borderId="108" xfId="118" applyFont="1" applyBorder="1" applyAlignment="1">
      <alignment horizontal="center" vertical="center"/>
    </xf>
    <xf numFmtId="0" fontId="47" fillId="0" borderId="255" xfId="118" applyFont="1" applyBorder="1" applyAlignment="1">
      <alignment horizontal="center" vertical="center"/>
    </xf>
    <xf numFmtId="0" fontId="47" fillId="0" borderId="120" xfId="118" applyFont="1" applyBorder="1" applyAlignment="1">
      <alignment horizontal="center" vertical="center"/>
    </xf>
    <xf numFmtId="38" fontId="47" fillId="0" borderId="109" xfId="69" applyFont="1" applyBorder="1" applyAlignment="1">
      <alignment horizontal="center" vertical="center"/>
    </xf>
    <xf numFmtId="38" fontId="47" fillId="0" borderId="256" xfId="69" applyFont="1" applyBorder="1" applyAlignment="1">
      <alignment horizontal="center" vertical="center"/>
    </xf>
    <xf numFmtId="38" fontId="47" fillId="0" borderId="122" xfId="69" applyFont="1" applyBorder="1" applyAlignment="1">
      <alignment horizontal="center" vertical="center"/>
    </xf>
    <xf numFmtId="0" fontId="43" fillId="0" borderId="108" xfId="118" applyFont="1" applyBorder="1" applyAlignment="1">
      <alignment horizontal="center" vertical="center"/>
    </xf>
    <xf numFmtId="0" fontId="43" fillId="0" borderId="255" xfId="118" applyFont="1" applyBorder="1" applyAlignment="1">
      <alignment horizontal="center" vertical="center"/>
    </xf>
    <xf numFmtId="0" fontId="43" fillId="0" borderId="120" xfId="118" applyFont="1" applyBorder="1" applyAlignment="1">
      <alignment horizontal="center" vertical="center"/>
    </xf>
    <xf numFmtId="0" fontId="13" fillId="0" borderId="33" xfId="118" applyBorder="1" applyAlignment="1">
      <alignment horizontal="center" vertical="center"/>
    </xf>
    <xf numFmtId="0" fontId="13" fillId="0" borderId="2" xfId="118" applyBorder="1" applyAlignment="1">
      <alignment horizontal="center" vertical="center"/>
    </xf>
    <xf numFmtId="0" fontId="13" fillId="0" borderId="32" xfId="118" applyBorder="1" applyAlignment="1">
      <alignment horizontal="center" vertical="center"/>
    </xf>
    <xf numFmtId="0" fontId="13" fillId="0" borderId="168" xfId="118" applyBorder="1" applyAlignment="1">
      <alignment horizontal="center" vertical="center"/>
    </xf>
    <xf numFmtId="0" fontId="13" fillId="0" borderId="41" xfId="118" applyBorder="1" applyAlignment="1">
      <alignment horizontal="center" vertical="center"/>
    </xf>
    <xf numFmtId="0" fontId="13" fillId="0" borderId="52" xfId="118" applyBorder="1" applyAlignment="1">
      <alignment horizontal="center" vertical="center"/>
    </xf>
    <xf numFmtId="0" fontId="13" fillId="0" borderId="254" xfId="118" applyBorder="1" applyAlignment="1">
      <alignment horizontal="center" vertical="center"/>
    </xf>
    <xf numFmtId="0" fontId="13" fillId="0" borderId="103" xfId="118" applyBorder="1" applyAlignment="1">
      <alignment horizontal="center" vertical="center"/>
    </xf>
    <xf numFmtId="38" fontId="47" fillId="0" borderId="105" xfId="118" applyNumberFormat="1" applyFont="1" applyBorder="1" applyAlignment="1">
      <alignment horizontal="center" vertical="center"/>
    </xf>
    <xf numFmtId="38" fontId="47" fillId="0" borderId="257" xfId="118" applyNumberFormat="1" applyFont="1" applyBorder="1" applyAlignment="1">
      <alignment horizontal="center" vertical="center"/>
    </xf>
    <xf numFmtId="38" fontId="47" fillId="0" borderId="121" xfId="118" applyNumberFormat="1" applyFont="1" applyBorder="1" applyAlignment="1">
      <alignment horizontal="center" vertical="center"/>
    </xf>
    <xf numFmtId="3" fontId="47" fillId="0" borderId="105" xfId="118" applyNumberFormat="1" applyFont="1" applyBorder="1" applyAlignment="1">
      <alignment horizontal="center" vertical="center"/>
    </xf>
    <xf numFmtId="3" fontId="47" fillId="0" borderId="257" xfId="118" applyNumberFormat="1" applyFont="1" applyBorder="1" applyAlignment="1">
      <alignment horizontal="center" vertical="center"/>
    </xf>
    <xf numFmtId="3" fontId="47" fillId="0" borderId="121" xfId="118" applyNumberFormat="1" applyFont="1" applyBorder="1" applyAlignment="1">
      <alignment horizontal="center" vertical="center"/>
    </xf>
    <xf numFmtId="0" fontId="49" fillId="29" borderId="0" xfId="102" applyFont="1" applyFill="1" applyAlignment="1">
      <alignment horizontal="left" vertical="center"/>
    </xf>
    <xf numFmtId="0" fontId="97" fillId="29" borderId="0" xfId="102" applyFont="1" applyFill="1" applyAlignment="1">
      <alignment horizontal="left" vertical="center"/>
    </xf>
    <xf numFmtId="0" fontId="0" fillId="0" borderId="41" xfId="116" applyFont="1" applyBorder="1" applyAlignment="1">
      <alignment horizontal="center" vertical="center"/>
    </xf>
    <xf numFmtId="0" fontId="13" fillId="0" borderId="29" xfId="116" applyBorder="1" applyAlignment="1">
      <alignment horizontal="center" vertical="center"/>
    </xf>
    <xf numFmtId="0" fontId="13" fillId="0" borderId="34" xfId="116" applyBorder="1" applyAlignment="1">
      <alignment horizontal="center" vertical="center"/>
    </xf>
    <xf numFmtId="0" fontId="94" fillId="30" borderId="41" xfId="116" applyFont="1" applyFill="1" applyBorder="1" applyAlignment="1">
      <alignment horizontal="left" vertical="top" wrapText="1"/>
    </xf>
    <xf numFmtId="0" fontId="13" fillId="30" borderId="52" xfId="116" applyFill="1" applyBorder="1" applyAlignment="1">
      <alignment horizontal="left" vertical="top"/>
    </xf>
    <xf numFmtId="0" fontId="13" fillId="30" borderId="103" xfId="116" applyFill="1" applyBorder="1" applyAlignment="1">
      <alignment horizontal="left" vertical="top"/>
    </xf>
    <xf numFmtId="0" fontId="13" fillId="30" borderId="31" xfId="116" applyFill="1" applyBorder="1" applyAlignment="1">
      <alignment horizontal="left" vertical="top"/>
    </xf>
    <xf numFmtId="0" fontId="13" fillId="30" borderId="0" xfId="116" applyFill="1" applyAlignment="1">
      <alignment horizontal="left" vertical="top"/>
    </xf>
    <xf numFmtId="0" fontId="13" fillId="30" borderId="40" xfId="116" applyFill="1" applyBorder="1" applyAlignment="1">
      <alignment horizontal="left" vertical="top"/>
    </xf>
    <xf numFmtId="0" fontId="13" fillId="30" borderId="29" xfId="116" applyFill="1" applyBorder="1" applyAlignment="1">
      <alignment horizontal="left" vertical="top"/>
    </xf>
    <xf numFmtId="0" fontId="13" fillId="30" borderId="46" xfId="116" applyFill="1" applyBorder="1" applyAlignment="1">
      <alignment horizontal="left" vertical="top"/>
    </xf>
    <xf numFmtId="0" fontId="13" fillId="30" borderId="34" xfId="116" applyFill="1" applyBorder="1" applyAlignment="1">
      <alignment horizontal="left" vertical="top"/>
    </xf>
    <xf numFmtId="0" fontId="48" fillId="0" borderId="0" xfId="94" applyFont="1" applyAlignment="1">
      <alignment horizontal="center" vertical="center"/>
    </xf>
    <xf numFmtId="0" fontId="49" fillId="0" borderId="54" xfId="94" applyFont="1" applyBorder="1" applyAlignment="1">
      <alignment horizontal="center" vertical="center"/>
    </xf>
    <xf numFmtId="0" fontId="49" fillId="0" borderId="43" xfId="94" applyFont="1" applyBorder="1" applyAlignment="1">
      <alignment horizontal="center" vertical="center"/>
    </xf>
    <xf numFmtId="0" fontId="49" fillId="33" borderId="160" xfId="94" applyFont="1" applyFill="1" applyBorder="1" applyAlignment="1">
      <alignment horizontal="center" vertical="center" wrapText="1"/>
    </xf>
    <xf numFmtId="0" fontId="49" fillId="33" borderId="162" xfId="94" applyFont="1" applyFill="1" applyBorder="1" applyAlignment="1">
      <alignment horizontal="center" vertical="center" wrapText="1"/>
    </xf>
    <xf numFmtId="0" fontId="49" fillId="35" borderId="41" xfId="94" applyFont="1" applyFill="1" applyBorder="1" applyAlignment="1">
      <alignment horizontal="center" vertical="center"/>
    </xf>
    <xf numFmtId="0" fontId="49" fillId="35" borderId="29" xfId="94" applyFont="1" applyFill="1" applyBorder="1" applyAlignment="1">
      <alignment horizontal="center" vertical="center"/>
    </xf>
    <xf numFmtId="0" fontId="49" fillId="35" borderId="54" xfId="94" applyFont="1" applyFill="1" applyBorder="1" applyAlignment="1">
      <alignment horizontal="center" vertical="center" wrapText="1"/>
    </xf>
    <xf numFmtId="0" fontId="49" fillId="35" borderId="17" xfId="94" applyFont="1" applyFill="1" applyBorder="1" applyAlignment="1">
      <alignment horizontal="center" vertical="center" wrapText="1"/>
    </xf>
    <xf numFmtId="0" fontId="49" fillId="0" borderId="96" xfId="94" applyFont="1" applyBorder="1" applyAlignment="1">
      <alignment vertical="center"/>
    </xf>
    <xf numFmtId="0" fontId="49" fillId="0" borderId="71" xfId="94" applyFont="1" applyBorder="1" applyAlignment="1">
      <alignment vertical="center"/>
    </xf>
    <xf numFmtId="0" fontId="33" fillId="0" borderId="0" xfId="94" applyFont="1" applyAlignment="1">
      <alignment vertical="center" wrapText="1"/>
    </xf>
    <xf numFmtId="0" fontId="49" fillId="35" borderId="159" xfId="94" applyFont="1" applyFill="1" applyBorder="1" applyAlignment="1">
      <alignment horizontal="center" vertical="center" wrapText="1"/>
    </xf>
    <xf numFmtId="0" fontId="49" fillId="35" borderId="161" xfId="94" applyFont="1" applyFill="1" applyBorder="1" applyAlignment="1">
      <alignment horizontal="center" vertical="center" wrapText="1"/>
    </xf>
    <xf numFmtId="0" fontId="49" fillId="33" borderId="54" xfId="94" applyFont="1" applyFill="1" applyBorder="1" applyAlignment="1">
      <alignment horizontal="center" vertical="center" wrapText="1"/>
    </xf>
    <xf numFmtId="0" fontId="49" fillId="33" borderId="17" xfId="94" applyFont="1" applyFill="1" applyBorder="1" applyAlignment="1">
      <alignment horizontal="center" vertical="center" wrapText="1"/>
    </xf>
    <xf numFmtId="0" fontId="41" fillId="0" borderId="2" xfId="0" applyFont="1" applyBorder="1" applyAlignment="1">
      <alignment vertical="center" wrapText="1"/>
    </xf>
    <xf numFmtId="0" fontId="41" fillId="0" borderId="32" xfId="0" applyFont="1" applyBorder="1" applyAlignment="1">
      <alignment vertical="center" wrapText="1"/>
    </xf>
    <xf numFmtId="0" fontId="30" fillId="0" borderId="33" xfId="0" applyFont="1" applyBorder="1" applyAlignment="1">
      <alignment horizontal="left" vertical="center" wrapText="1"/>
    </xf>
    <xf numFmtId="0" fontId="30" fillId="0" borderId="2" xfId="0" applyFont="1" applyBorder="1" applyAlignment="1">
      <alignment horizontal="left" vertical="center" wrapText="1"/>
    </xf>
    <xf numFmtId="0" fontId="30" fillId="0" borderId="32" xfId="0" applyFont="1" applyBorder="1" applyAlignment="1">
      <alignment horizontal="left" vertical="center" wrapText="1"/>
    </xf>
    <xf numFmtId="0" fontId="41" fillId="0" borderId="2" xfId="0" applyFont="1" applyBorder="1" applyAlignment="1">
      <alignment horizontal="left" vertical="center" wrapText="1"/>
    </xf>
    <xf numFmtId="0" fontId="41" fillId="0" borderId="32" xfId="0" applyFont="1" applyBorder="1" applyAlignment="1">
      <alignment horizontal="left" vertical="center" wrapText="1"/>
    </xf>
    <xf numFmtId="0" fontId="48" fillId="0" borderId="0" xfId="0" applyFont="1" applyAlignment="1">
      <alignment horizontal="center" vertical="center"/>
    </xf>
    <xf numFmtId="0" fontId="41" fillId="35" borderId="3" xfId="0" applyFont="1" applyFill="1" applyBorder="1" applyAlignment="1">
      <alignment horizontal="center" vertical="center" wrapText="1"/>
    </xf>
    <xf numFmtId="0" fontId="41" fillId="35" borderId="3" xfId="0" applyFont="1" applyFill="1" applyBorder="1" applyAlignment="1">
      <alignment horizontal="center" vertical="center"/>
    </xf>
    <xf numFmtId="0" fontId="41" fillId="35" borderId="33" xfId="0" applyFont="1" applyFill="1" applyBorder="1" applyAlignment="1">
      <alignment horizontal="center" vertical="center" wrapText="1"/>
    </xf>
    <xf numFmtId="0" fontId="41" fillId="35" borderId="2" xfId="0" applyFont="1" applyFill="1" applyBorder="1" applyAlignment="1">
      <alignment horizontal="center" vertical="center" wrapText="1"/>
    </xf>
    <xf numFmtId="0" fontId="41" fillId="35" borderId="32" xfId="0" applyFont="1" applyFill="1" applyBorder="1" applyAlignment="1">
      <alignment horizontal="center" vertical="center" wrapText="1"/>
    </xf>
    <xf numFmtId="0" fontId="41" fillId="35" borderId="33" xfId="0" applyFont="1" applyFill="1" applyBorder="1" applyAlignment="1">
      <alignment horizontal="center" vertical="center"/>
    </xf>
    <xf numFmtId="0" fontId="41" fillId="35" borderId="2" xfId="0" applyFont="1" applyFill="1" applyBorder="1" applyAlignment="1">
      <alignment horizontal="center" vertical="center"/>
    </xf>
    <xf numFmtId="0" fontId="41" fillId="35" borderId="32" xfId="0" applyFont="1" applyFill="1" applyBorder="1" applyAlignment="1">
      <alignment horizontal="center" vertical="center"/>
    </xf>
    <xf numFmtId="0" fontId="49" fillId="35" borderId="3" xfId="0" applyFont="1" applyFill="1" applyBorder="1" applyAlignment="1">
      <alignment horizontal="left" vertical="center"/>
    </xf>
    <xf numFmtId="0" fontId="29" fillId="0" borderId="41" xfId="0" applyFont="1" applyBorder="1" applyAlignment="1">
      <alignment horizontal="left" vertical="center" wrapText="1"/>
    </xf>
    <xf numFmtId="0" fontId="29" fillId="0" borderId="52" xfId="0" applyFont="1" applyBorder="1" applyAlignment="1">
      <alignment horizontal="left" vertical="center" wrapText="1"/>
    </xf>
    <xf numFmtId="0" fontId="29" fillId="0" borderId="103" xfId="0" applyFont="1" applyBorder="1" applyAlignment="1">
      <alignment horizontal="left" vertical="center" wrapText="1"/>
    </xf>
    <xf numFmtId="0" fontId="29" fillId="0" borderId="29" xfId="0" applyFont="1" applyBorder="1" applyAlignment="1">
      <alignment horizontal="left" vertical="center" wrapText="1"/>
    </xf>
    <xf numFmtId="0" fontId="29" fillId="0" borderId="46" xfId="0" applyFont="1" applyBorder="1" applyAlignment="1">
      <alignment horizontal="left" vertical="center" wrapText="1"/>
    </xf>
    <xf numFmtId="0" fontId="29" fillId="0" borderId="34" xfId="0" applyFont="1" applyBorder="1" applyAlignment="1">
      <alignment horizontal="left" vertical="center" wrapText="1"/>
    </xf>
    <xf numFmtId="183" fontId="33" fillId="29" borderId="50" xfId="0" applyNumberFormat="1" applyFont="1" applyFill="1" applyBorder="1" applyAlignment="1">
      <alignment vertical="center" shrinkToFit="1"/>
    </xf>
    <xf numFmtId="183" fontId="33" fillId="29" borderId="81" xfId="0" applyNumberFormat="1" applyFont="1" applyFill="1" applyBorder="1" applyAlignment="1">
      <alignment vertical="center" shrinkToFit="1"/>
    </xf>
    <xf numFmtId="183" fontId="33" fillId="29" borderId="87" xfId="0" applyNumberFormat="1" applyFont="1" applyFill="1" applyBorder="1" applyAlignment="1">
      <alignment vertical="center" shrinkToFit="1"/>
    </xf>
    <xf numFmtId="183" fontId="33" fillId="29" borderId="82" xfId="0" applyNumberFormat="1" applyFont="1" applyFill="1" applyBorder="1" applyAlignment="1">
      <alignment vertical="center" shrinkToFit="1"/>
    </xf>
    <xf numFmtId="0" fontId="29" fillId="0" borderId="0" xfId="0" applyFont="1" applyAlignment="1">
      <alignment horizontal="left" vertical="center"/>
    </xf>
    <xf numFmtId="0" fontId="29" fillId="0" borderId="0" xfId="0" applyFont="1" applyAlignment="1">
      <alignment horizontal="left" vertical="center" wrapText="1"/>
    </xf>
    <xf numFmtId="0" fontId="46" fillId="0" borderId="0" xfId="0" applyFont="1" applyAlignment="1">
      <alignment horizontal="left" vertical="top"/>
    </xf>
    <xf numFmtId="183" fontId="44" fillId="29" borderId="50" xfId="0" applyNumberFormat="1" applyFont="1" applyFill="1" applyBorder="1" applyAlignment="1">
      <alignment vertical="center" shrinkToFit="1"/>
    </xf>
    <xf numFmtId="183" fontId="44" fillId="29" borderId="55" xfId="0" applyNumberFormat="1" applyFont="1" applyFill="1" applyBorder="1" applyAlignment="1">
      <alignment vertical="center" shrinkToFit="1"/>
    </xf>
    <xf numFmtId="183" fontId="44" fillId="29" borderId="81" xfId="0" applyNumberFormat="1" applyFont="1" applyFill="1" applyBorder="1" applyAlignment="1">
      <alignment vertical="center" shrinkToFit="1"/>
    </xf>
    <xf numFmtId="183" fontId="44" fillId="29" borderId="87" xfId="0" applyNumberFormat="1" applyFont="1" applyFill="1" applyBorder="1" applyAlignment="1">
      <alignment vertical="center" shrinkToFit="1"/>
    </xf>
    <xf numFmtId="183" fontId="44" fillId="29" borderId="25" xfId="0" applyNumberFormat="1" applyFont="1" applyFill="1" applyBorder="1" applyAlignment="1">
      <alignment vertical="center" shrinkToFit="1"/>
    </xf>
    <xf numFmtId="183" fontId="44" fillId="29" borderId="82" xfId="0" applyNumberFormat="1" applyFont="1" applyFill="1" applyBorder="1" applyAlignment="1">
      <alignment vertical="center" shrinkToFit="1"/>
    </xf>
    <xf numFmtId="0" fontId="41" fillId="35" borderId="152" xfId="0" applyFont="1" applyFill="1" applyBorder="1" applyAlignment="1">
      <alignment horizontal="center" vertical="center"/>
    </xf>
    <xf numFmtId="0" fontId="41" fillId="35" borderId="150" xfId="0" applyFont="1" applyFill="1" applyBorder="1" applyAlignment="1">
      <alignment horizontal="center" vertical="center"/>
    </xf>
    <xf numFmtId="0" fontId="41" fillId="35" borderId="68" xfId="0" applyFont="1" applyFill="1" applyBorder="1" applyAlignment="1">
      <alignment horizontal="center" vertical="center"/>
    </xf>
    <xf numFmtId="0" fontId="41" fillId="35" borderId="171" xfId="0" applyFont="1" applyFill="1" applyBorder="1" applyAlignment="1">
      <alignment horizontal="center" vertical="center"/>
    </xf>
    <xf numFmtId="0" fontId="41" fillId="35" borderId="16" xfId="0" applyFont="1" applyFill="1" applyBorder="1" applyAlignment="1">
      <alignment horizontal="center" vertical="center"/>
    </xf>
    <xf numFmtId="0" fontId="41" fillId="35" borderId="34" xfId="0" applyFont="1" applyFill="1" applyBorder="1" applyAlignment="1">
      <alignment horizontal="center" vertical="center"/>
    </xf>
    <xf numFmtId="0" fontId="41" fillId="35" borderId="162" xfId="0" applyFont="1" applyFill="1" applyBorder="1" applyAlignment="1">
      <alignment horizontal="center" vertical="center"/>
    </xf>
    <xf numFmtId="0" fontId="41" fillId="35" borderId="18" xfId="0" applyFont="1" applyFill="1" applyBorder="1" applyAlignment="1">
      <alignment horizontal="center" vertical="center"/>
    </xf>
    <xf numFmtId="3" fontId="33" fillId="29" borderId="2" xfId="69" applyNumberFormat="1" applyFont="1" applyFill="1" applyBorder="1" applyAlignment="1">
      <alignment vertical="center"/>
    </xf>
    <xf numFmtId="0" fontId="29" fillId="0" borderId="78" xfId="0" applyFont="1" applyBorder="1" applyAlignment="1">
      <alignment vertical="center"/>
    </xf>
    <xf numFmtId="3" fontId="33" fillId="29" borderId="4" xfId="69" applyNumberFormat="1" applyFont="1" applyFill="1" applyBorder="1" applyAlignment="1">
      <alignment horizontal="left" vertical="center"/>
    </xf>
    <xf numFmtId="0" fontId="29" fillId="0" borderId="4" xfId="0" applyFont="1" applyBorder="1" applyAlignment="1">
      <alignment vertical="center"/>
    </xf>
    <xf numFmtId="0" fontId="29" fillId="0" borderId="94" xfId="0" applyFont="1" applyBorder="1" applyAlignment="1">
      <alignment vertical="center"/>
    </xf>
    <xf numFmtId="0" fontId="33" fillId="29" borderId="41" xfId="0" applyFont="1" applyFill="1" applyBorder="1" applyAlignment="1">
      <alignment horizontal="left" vertical="center"/>
    </xf>
    <xf numFmtId="0" fontId="29" fillId="0" borderId="272" xfId="0" applyFont="1" applyBorder="1" applyAlignment="1">
      <alignment vertical="center"/>
    </xf>
    <xf numFmtId="3" fontId="33" fillId="0" borderId="2" xfId="69" applyNumberFormat="1" applyFont="1" applyFill="1" applyBorder="1" applyAlignment="1">
      <alignment vertical="center"/>
    </xf>
    <xf numFmtId="3" fontId="33" fillId="0" borderId="78" xfId="69" applyNumberFormat="1" applyFont="1" applyFill="1" applyBorder="1" applyAlignment="1">
      <alignment vertical="center"/>
    </xf>
    <xf numFmtId="3" fontId="33" fillId="29" borderId="2" xfId="69" applyNumberFormat="1" applyFont="1" applyFill="1" applyBorder="1" applyAlignment="1">
      <alignment horizontal="left" vertical="center"/>
    </xf>
    <xf numFmtId="3" fontId="33" fillId="29" borderId="78" xfId="69" applyNumberFormat="1" applyFont="1" applyFill="1" applyBorder="1" applyAlignment="1">
      <alignment horizontal="left" vertical="center"/>
    </xf>
    <xf numFmtId="3" fontId="33" fillId="29" borderId="33" xfId="69" applyNumberFormat="1" applyFont="1" applyFill="1" applyBorder="1" applyAlignment="1">
      <alignment horizontal="left" vertical="center"/>
    </xf>
    <xf numFmtId="3" fontId="33" fillId="29" borderId="26" xfId="69" applyNumberFormat="1" applyFont="1" applyFill="1" applyBorder="1" applyAlignment="1">
      <alignment vertical="center"/>
    </xf>
    <xf numFmtId="0" fontId="29" fillId="0" borderId="26" xfId="0" applyFont="1" applyBorder="1" applyAlignment="1">
      <alignment vertical="center"/>
    </xf>
    <xf numFmtId="0" fontId="29" fillId="0" borderId="138" xfId="0" applyFont="1" applyBorder="1" applyAlignment="1">
      <alignment vertical="center"/>
    </xf>
    <xf numFmtId="3" fontId="33" fillId="29" borderId="50" xfId="69" applyNumberFormat="1" applyFont="1" applyFill="1" applyBorder="1" applyAlignment="1">
      <alignment vertical="center"/>
    </xf>
    <xf numFmtId="0" fontId="29" fillId="0" borderId="55" xfId="0" applyFont="1" applyBorder="1"/>
    <xf numFmtId="0" fontId="29" fillId="0" borderId="81" xfId="0" applyFont="1" applyBorder="1"/>
    <xf numFmtId="3" fontId="33" fillId="29" borderId="4" xfId="69" applyNumberFormat="1" applyFont="1" applyFill="1" applyBorder="1" applyAlignment="1">
      <alignment vertical="center"/>
    </xf>
    <xf numFmtId="3" fontId="33" fillId="29" borderId="94" xfId="69" applyNumberFormat="1" applyFont="1" applyFill="1" applyBorder="1" applyAlignment="1">
      <alignment vertical="center"/>
    </xf>
    <xf numFmtId="3" fontId="41" fillId="35" borderId="50" xfId="69" applyNumberFormat="1" applyFont="1" applyFill="1" applyBorder="1" applyAlignment="1">
      <alignment horizontal="center" vertical="center"/>
    </xf>
    <xf numFmtId="0" fontId="41" fillId="35" borderId="55" xfId="0" applyFont="1" applyFill="1" applyBorder="1" applyAlignment="1">
      <alignment horizontal="center" vertical="center"/>
    </xf>
    <xf numFmtId="0" fontId="41" fillId="35" borderId="81" xfId="0" applyFont="1" applyFill="1" applyBorder="1" applyAlignment="1">
      <alignment horizontal="center" vertical="center"/>
    </xf>
    <xf numFmtId="3" fontId="41" fillId="35" borderId="86" xfId="69" applyNumberFormat="1" applyFont="1" applyFill="1" applyBorder="1" applyAlignment="1">
      <alignment horizontal="center" vertical="center"/>
    </xf>
    <xf numFmtId="0" fontId="41" fillId="35" borderId="0" xfId="0" applyFont="1" applyFill="1" applyAlignment="1">
      <alignment horizontal="center" vertical="center"/>
    </xf>
    <xf numFmtId="0" fontId="41" fillId="35" borderId="24" xfId="0" applyFont="1" applyFill="1" applyBorder="1" applyAlignment="1">
      <alignment horizontal="center" vertical="center"/>
    </xf>
    <xf numFmtId="0" fontId="41" fillId="35" borderId="87" xfId="0" applyFont="1" applyFill="1" applyBorder="1" applyAlignment="1">
      <alignment horizontal="center" vertical="center"/>
    </xf>
    <xf numFmtId="0" fontId="41" fillId="35" borderId="25" xfId="0" applyFont="1" applyFill="1" applyBorder="1" applyAlignment="1">
      <alignment horizontal="center" vertical="center"/>
    </xf>
    <xf numFmtId="0" fontId="41" fillId="35" borderId="82" xfId="0" applyFont="1" applyFill="1" applyBorder="1" applyAlignment="1">
      <alignment horizontal="center" vertical="center"/>
    </xf>
    <xf numFmtId="0" fontId="33" fillId="29" borderId="2" xfId="0" applyFont="1" applyFill="1" applyBorder="1" applyAlignment="1">
      <alignment horizontal="left" vertical="center" wrapText="1"/>
    </xf>
    <xf numFmtId="0" fontId="33" fillId="0" borderId="50" xfId="0" applyFont="1" applyBorder="1" applyAlignment="1">
      <alignment horizontal="left" vertical="center"/>
    </xf>
    <xf numFmtId="0" fontId="29" fillId="0" borderId="55" xfId="0" applyFont="1" applyBorder="1" applyAlignment="1">
      <alignment vertical="center"/>
    </xf>
    <xf numFmtId="3" fontId="33" fillId="29" borderId="70" xfId="69" applyNumberFormat="1" applyFont="1" applyFill="1" applyBorder="1" applyAlignment="1">
      <alignment vertical="center"/>
    </xf>
    <xf numFmtId="0" fontId="29" fillId="0" borderId="151" xfId="0" applyFont="1" applyBorder="1" applyAlignment="1">
      <alignment vertical="center"/>
    </xf>
    <xf numFmtId="3" fontId="33" fillId="29" borderId="145" xfId="69" applyNumberFormat="1" applyFont="1" applyFill="1" applyBorder="1" applyAlignment="1">
      <alignment vertical="center"/>
    </xf>
    <xf numFmtId="0" fontId="29" fillId="0" borderId="126" xfId="0" applyFont="1" applyBorder="1" applyAlignment="1">
      <alignment vertical="center"/>
    </xf>
    <xf numFmtId="3" fontId="33" fillId="29" borderId="79" xfId="69" applyNumberFormat="1" applyFont="1" applyFill="1" applyBorder="1" applyAlignment="1">
      <alignment vertical="center"/>
    </xf>
    <xf numFmtId="0" fontId="29" fillId="0" borderId="75" xfId="0" applyFont="1" applyBorder="1" applyAlignment="1">
      <alignment vertical="center"/>
    </xf>
    <xf numFmtId="3" fontId="33" fillId="29" borderId="53" xfId="69" applyNumberFormat="1" applyFont="1" applyFill="1" applyBorder="1" applyAlignment="1">
      <alignment vertical="center"/>
    </xf>
    <xf numFmtId="0" fontId="29" fillId="0" borderId="52" xfId="0" applyFont="1" applyBorder="1"/>
    <xf numFmtId="0" fontId="29" fillId="0" borderId="272" xfId="0" applyFont="1" applyBorder="1"/>
    <xf numFmtId="3" fontId="33" fillId="29" borderId="116" xfId="69" applyNumberFormat="1" applyFont="1" applyFill="1" applyBorder="1" applyAlignment="1">
      <alignment vertical="center"/>
    </xf>
    <xf numFmtId="0" fontId="29" fillId="0" borderId="79" xfId="0" applyFont="1" applyBorder="1" applyAlignment="1">
      <alignment vertical="center"/>
    </xf>
    <xf numFmtId="3" fontId="33" fillId="29" borderId="87" xfId="69" applyNumberFormat="1" applyFont="1" applyFill="1" applyBorder="1" applyAlignment="1">
      <alignment vertical="center"/>
    </xf>
    <xf numFmtId="0" fontId="29" fillId="0" borderId="25" xfId="0" applyFont="1" applyBorder="1" applyAlignment="1">
      <alignment vertical="center"/>
    </xf>
    <xf numFmtId="0" fontId="29" fillId="0" borderId="82" xfId="0" applyFont="1" applyBorder="1" applyAlignment="1">
      <alignment vertical="center"/>
    </xf>
    <xf numFmtId="3" fontId="33" fillId="29" borderId="95" xfId="69" applyNumberFormat="1" applyFont="1" applyFill="1" applyBorder="1" applyAlignment="1">
      <alignment vertical="center"/>
    </xf>
    <xf numFmtId="3" fontId="33" fillId="29" borderId="118" xfId="69" applyNumberFormat="1" applyFont="1" applyFill="1" applyBorder="1" applyAlignment="1">
      <alignment vertical="center"/>
    </xf>
    <xf numFmtId="0" fontId="29" fillId="0" borderId="104" xfId="0" applyFont="1" applyBorder="1" applyAlignment="1">
      <alignment vertical="center"/>
    </xf>
    <xf numFmtId="0" fontId="29" fillId="0" borderId="74" xfId="0" applyFont="1" applyBorder="1" applyAlignment="1">
      <alignment vertical="center"/>
    </xf>
    <xf numFmtId="0" fontId="33" fillId="29" borderId="50" xfId="0" applyFont="1" applyFill="1" applyBorder="1" applyAlignment="1">
      <alignment vertical="center"/>
    </xf>
    <xf numFmtId="0" fontId="33" fillId="29" borderId="55" xfId="0" applyFont="1" applyFill="1" applyBorder="1" applyAlignment="1">
      <alignment vertical="center"/>
    </xf>
    <xf numFmtId="0" fontId="33" fillId="29" borderId="81" xfId="0" applyFont="1" applyFill="1" applyBorder="1" applyAlignment="1">
      <alignment vertical="center"/>
    </xf>
    <xf numFmtId="0" fontId="33" fillId="29" borderId="87" xfId="0" applyFont="1" applyFill="1" applyBorder="1" applyAlignment="1">
      <alignment vertical="center"/>
    </xf>
    <xf numFmtId="3" fontId="33" fillId="29" borderId="78" xfId="69" applyNumberFormat="1" applyFont="1" applyFill="1" applyBorder="1" applyAlignment="1">
      <alignment vertical="center"/>
    </xf>
    <xf numFmtId="3" fontId="33" fillId="29" borderId="33" xfId="69" applyNumberFormat="1" applyFont="1" applyFill="1" applyBorder="1" applyAlignment="1">
      <alignment vertical="center"/>
    </xf>
    <xf numFmtId="0" fontId="29" fillId="0" borderId="2" xfId="0" applyFont="1" applyBorder="1" applyAlignment="1">
      <alignment vertical="center"/>
    </xf>
    <xf numFmtId="3" fontId="33" fillId="29" borderId="138" xfId="69" applyNumberFormat="1" applyFont="1" applyFill="1" applyBorder="1" applyAlignment="1">
      <alignment vertical="center"/>
    </xf>
    <xf numFmtId="3" fontId="34" fillId="29" borderId="0" xfId="69" applyNumberFormat="1" applyFont="1" applyFill="1" applyAlignment="1">
      <alignment vertical="top"/>
    </xf>
    <xf numFmtId="0" fontId="29" fillId="0" borderId="0" xfId="0" applyFont="1" applyAlignment="1">
      <alignment vertical="top"/>
    </xf>
    <xf numFmtId="3" fontId="34" fillId="29" borderId="0" xfId="69" applyNumberFormat="1" applyFont="1" applyFill="1" applyBorder="1" applyAlignment="1">
      <alignment horizontal="left" vertical="top"/>
    </xf>
    <xf numFmtId="0" fontId="33" fillId="0" borderId="27" xfId="0" applyFont="1" applyBorder="1" applyAlignment="1">
      <alignment horizontal="left" vertical="center"/>
    </xf>
    <xf numFmtId="0" fontId="29" fillId="0" borderId="26" xfId="0" applyFont="1" applyBorder="1" applyAlignment="1">
      <alignment horizontal="left" vertical="center"/>
    </xf>
    <xf numFmtId="0" fontId="34" fillId="32" borderId="0" xfId="0" applyFont="1" applyFill="1" applyAlignment="1">
      <alignment vertical="top"/>
    </xf>
    <xf numFmtId="0" fontId="29" fillId="32" borderId="0" xfId="0" applyFont="1" applyFill="1" applyAlignment="1">
      <alignment vertical="top"/>
    </xf>
    <xf numFmtId="183" fontId="33" fillId="29" borderId="55" xfId="0" applyNumberFormat="1" applyFont="1" applyFill="1" applyBorder="1" applyAlignment="1">
      <alignment vertical="center" shrinkToFit="1"/>
    </xf>
    <xf numFmtId="183" fontId="33" fillId="29" borderId="25" xfId="0" applyNumberFormat="1" applyFont="1" applyFill="1" applyBorder="1" applyAlignment="1">
      <alignment vertical="center" shrinkToFit="1"/>
    </xf>
    <xf numFmtId="3" fontId="49" fillId="29" borderId="0" xfId="69" applyNumberFormat="1" applyFont="1" applyFill="1" applyAlignment="1">
      <alignment horizontal="left" vertical="center"/>
    </xf>
    <xf numFmtId="0" fontId="49" fillId="35" borderId="96" xfId="0" applyFont="1" applyFill="1" applyBorder="1" applyAlignment="1">
      <alignment horizontal="center" vertical="center"/>
    </xf>
    <xf numFmtId="0" fontId="49" fillId="35" borderId="1" xfId="0" applyFont="1" applyFill="1" applyBorder="1" applyAlignment="1">
      <alignment horizontal="center" vertical="center"/>
    </xf>
    <xf numFmtId="0" fontId="49" fillId="35" borderId="77" xfId="0" applyFont="1" applyFill="1" applyBorder="1" applyAlignment="1">
      <alignment horizontal="center" vertical="center"/>
    </xf>
    <xf numFmtId="0" fontId="34" fillId="0" borderId="0" xfId="0" applyFont="1" applyAlignment="1">
      <alignment vertical="top"/>
    </xf>
    <xf numFmtId="0" fontId="34" fillId="29" borderId="0" xfId="0" applyFont="1" applyFill="1" applyAlignment="1">
      <alignment vertical="top"/>
    </xf>
    <xf numFmtId="0" fontId="33" fillId="0" borderId="2" xfId="0" applyFont="1" applyBorder="1" applyAlignment="1">
      <alignment horizontal="left" vertical="center"/>
    </xf>
    <xf numFmtId="0" fontId="33" fillId="0" borderId="32" xfId="0" applyFont="1" applyBorder="1" applyAlignment="1">
      <alignment horizontal="left" vertical="center"/>
    </xf>
    <xf numFmtId="0" fontId="33" fillId="29" borderId="87" xfId="0" applyFont="1" applyFill="1" applyBorder="1" applyAlignment="1">
      <alignment horizontal="center" vertical="center"/>
    </xf>
    <xf numFmtId="0" fontId="33" fillId="29" borderId="25" xfId="0" applyFont="1" applyFill="1" applyBorder="1" applyAlignment="1">
      <alignment horizontal="center" vertical="center"/>
    </xf>
    <xf numFmtId="0" fontId="33" fillId="29" borderId="82" xfId="0" applyFont="1" applyFill="1" applyBorder="1" applyAlignment="1">
      <alignment horizontal="center" vertical="center"/>
    </xf>
    <xf numFmtId="0" fontId="33" fillId="29" borderId="96" xfId="0" applyFont="1" applyFill="1" applyBorder="1" applyAlignment="1">
      <alignment horizontal="right" vertical="center"/>
    </xf>
    <xf numFmtId="0" fontId="33" fillId="29" borderId="1" xfId="0" applyFont="1" applyFill="1" applyBorder="1" applyAlignment="1">
      <alignment horizontal="right" vertical="center"/>
    </xf>
    <xf numFmtId="0" fontId="33" fillId="29" borderId="71" xfId="0" applyFont="1" applyFill="1" applyBorder="1" applyAlignment="1">
      <alignment horizontal="right" vertical="center"/>
    </xf>
    <xf numFmtId="0" fontId="49" fillId="35" borderId="111" xfId="0" applyFont="1" applyFill="1" applyBorder="1" applyAlignment="1">
      <alignment horizontal="center" vertical="center" wrapText="1"/>
    </xf>
    <xf numFmtId="0" fontId="49" fillId="35" borderId="51" xfId="0" applyFont="1" applyFill="1" applyBorder="1" applyAlignment="1">
      <alignment horizontal="center" vertical="center"/>
    </xf>
    <xf numFmtId="0" fontId="49" fillId="35" borderId="21" xfId="0" applyFont="1" applyFill="1" applyBorder="1" applyAlignment="1">
      <alignment horizontal="center" vertical="center"/>
    </xf>
    <xf numFmtId="0" fontId="49" fillId="35" borderId="22" xfId="0" applyFont="1" applyFill="1" applyBorder="1" applyAlignment="1">
      <alignment horizontal="center" vertical="center"/>
    </xf>
    <xf numFmtId="0" fontId="49" fillId="35" borderId="112" xfId="0" applyFont="1" applyFill="1" applyBorder="1" applyAlignment="1">
      <alignment horizontal="center" vertical="center"/>
    </xf>
    <xf numFmtId="0" fontId="49" fillId="35" borderId="23" xfId="0" applyFont="1" applyFill="1" applyBorder="1" applyAlignment="1">
      <alignment horizontal="center" vertical="center"/>
    </xf>
    <xf numFmtId="0" fontId="49" fillId="35" borderId="93" xfId="0" applyFont="1" applyFill="1" applyBorder="1" applyAlignment="1">
      <alignment horizontal="center" vertical="center" wrapText="1"/>
    </xf>
    <xf numFmtId="0" fontId="49" fillId="35" borderId="94" xfId="0" applyFont="1" applyFill="1" applyBorder="1" applyAlignment="1">
      <alignment horizontal="center" vertical="center" wrapText="1"/>
    </xf>
    <xf numFmtId="0" fontId="33" fillId="30" borderId="141" xfId="0" applyFont="1" applyFill="1" applyBorder="1" applyAlignment="1">
      <alignment horizontal="left" vertical="center" textRotation="255"/>
    </xf>
    <xf numFmtId="0" fontId="33" fillId="30" borderId="64" xfId="0" applyFont="1" applyFill="1" applyBorder="1"/>
    <xf numFmtId="179" fontId="41" fillId="0" borderId="92" xfId="0" applyNumberFormat="1" applyFont="1" applyBorder="1" applyAlignment="1">
      <alignment horizontal="right" vertical="center"/>
    </xf>
    <xf numFmtId="179" fontId="41" fillId="0" borderId="144" xfId="0" applyNumberFormat="1" applyFont="1" applyBorder="1" applyAlignment="1">
      <alignment horizontal="right" vertical="center"/>
    </xf>
    <xf numFmtId="0" fontId="33" fillId="30" borderId="143" xfId="0" applyFont="1" applyFill="1" applyBorder="1"/>
    <xf numFmtId="0" fontId="33" fillId="30" borderId="59" xfId="0" applyFont="1" applyFill="1" applyBorder="1"/>
    <xf numFmtId="3" fontId="34" fillId="29" borderId="0" xfId="69" applyNumberFormat="1" applyFont="1" applyFill="1" applyAlignment="1">
      <alignment vertical="top" wrapText="1"/>
    </xf>
    <xf numFmtId="0" fontId="34" fillId="29" borderId="0" xfId="0" applyFont="1" applyFill="1" applyAlignment="1">
      <alignment vertical="top" wrapText="1"/>
    </xf>
    <xf numFmtId="0" fontId="29" fillId="29" borderId="0" xfId="0" applyFont="1" applyFill="1" applyAlignment="1">
      <alignment vertical="top" wrapText="1"/>
    </xf>
    <xf numFmtId="0" fontId="33" fillId="29" borderId="50" xfId="93" applyFont="1" applyFill="1" applyBorder="1" applyAlignment="1">
      <alignment vertical="center" wrapText="1"/>
    </xf>
    <xf numFmtId="0" fontId="33" fillId="29" borderId="81" xfId="93" applyFont="1" applyFill="1" applyBorder="1" applyAlignment="1">
      <alignment vertical="center" wrapText="1"/>
    </xf>
    <xf numFmtId="0" fontId="33" fillId="29" borderId="87" xfId="93" applyFont="1" applyFill="1" applyBorder="1" applyAlignment="1">
      <alignment vertical="center" wrapText="1"/>
    </xf>
    <xf numFmtId="0" fontId="33" fillId="29" borderId="82" xfId="93" applyFont="1" applyFill="1" applyBorder="1" applyAlignment="1">
      <alignment vertical="center" wrapText="1"/>
    </xf>
    <xf numFmtId="0" fontId="33" fillId="30" borderId="66" xfId="0" applyFont="1" applyFill="1" applyBorder="1"/>
    <xf numFmtId="0" fontId="33" fillId="30" borderId="65" xfId="0" applyFont="1" applyFill="1" applyBorder="1"/>
    <xf numFmtId="3" fontId="34" fillId="29" borderId="50" xfId="69" applyNumberFormat="1" applyFont="1" applyFill="1" applyBorder="1" applyAlignment="1">
      <alignment vertical="center"/>
    </xf>
    <xf numFmtId="3" fontId="34" fillId="29" borderId="55" xfId="69" applyNumberFormat="1" applyFont="1" applyFill="1" applyBorder="1" applyAlignment="1">
      <alignment vertical="center"/>
    </xf>
    <xf numFmtId="3" fontId="34" fillId="29" borderId="81" xfId="69" applyNumberFormat="1" applyFont="1" applyFill="1" applyBorder="1" applyAlignment="1">
      <alignment vertical="center"/>
    </xf>
    <xf numFmtId="3" fontId="34" fillId="29" borderId="87" xfId="69" applyNumberFormat="1" applyFont="1" applyFill="1" applyBorder="1" applyAlignment="1">
      <alignment vertical="center"/>
    </xf>
    <xf numFmtId="3" fontId="34" fillId="29" borderId="25" xfId="69" applyNumberFormat="1" applyFont="1" applyFill="1" applyBorder="1" applyAlignment="1">
      <alignment vertical="center"/>
    </xf>
    <xf numFmtId="3" fontId="34" fillId="29" borderId="82" xfId="69" applyNumberFormat="1" applyFont="1" applyFill="1" applyBorder="1" applyAlignment="1">
      <alignment vertical="center"/>
    </xf>
    <xf numFmtId="3" fontId="33" fillId="29" borderId="87" xfId="69" applyNumberFormat="1" applyFont="1" applyFill="1" applyBorder="1" applyAlignment="1">
      <alignment horizontal="left" vertical="center"/>
    </xf>
    <xf numFmtId="3" fontId="33" fillId="29" borderId="82" xfId="69" applyNumberFormat="1" applyFont="1" applyFill="1" applyBorder="1" applyAlignment="1">
      <alignment horizontal="left" vertical="center"/>
    </xf>
    <xf numFmtId="3" fontId="33" fillId="29" borderId="55" xfId="69" applyNumberFormat="1" applyFont="1" applyFill="1" applyBorder="1" applyAlignment="1">
      <alignment vertical="center"/>
    </xf>
    <xf numFmtId="0" fontId="48" fillId="0" borderId="0" xfId="0" applyFont="1"/>
    <xf numFmtId="3" fontId="49" fillId="35" borderId="96" xfId="69" applyNumberFormat="1" applyFont="1" applyFill="1" applyBorder="1" applyAlignment="1">
      <alignment horizontal="center" vertical="center"/>
    </xf>
    <xf numFmtId="0" fontId="49" fillId="35" borderId="1" xfId="91" applyFont="1" applyFill="1" applyBorder="1" applyAlignment="1">
      <alignment horizontal="center" vertical="center"/>
    </xf>
    <xf numFmtId="0" fontId="49" fillId="35" borderId="71" xfId="91" applyFont="1" applyFill="1" applyBorder="1" applyAlignment="1">
      <alignment horizontal="center" vertical="center"/>
    </xf>
    <xf numFmtId="3" fontId="34" fillId="29" borderId="0" xfId="69" applyNumberFormat="1" applyFont="1" applyFill="1" applyBorder="1" applyAlignment="1">
      <alignment vertical="top"/>
    </xf>
    <xf numFmtId="0" fontId="34" fillId="0" borderId="0" xfId="0" applyFont="1" applyAlignment="1">
      <alignment vertical="top" wrapText="1"/>
    </xf>
    <xf numFmtId="0" fontId="34" fillId="0" borderId="0" xfId="0" applyFont="1" applyAlignment="1">
      <alignment horizontal="left" vertical="top"/>
    </xf>
    <xf numFmtId="3" fontId="34" fillId="0" borderId="0" xfId="69" applyNumberFormat="1" applyFont="1" applyFill="1" applyAlignment="1">
      <alignment vertical="top" wrapText="1"/>
    </xf>
    <xf numFmtId="0" fontId="49" fillId="35" borderId="152" xfId="0" applyFont="1" applyFill="1" applyBorder="1" applyAlignment="1">
      <alignment horizontal="center" vertical="center"/>
    </xf>
    <xf numFmtId="0" fontId="49" fillId="35" borderId="66" xfId="0" applyFont="1" applyFill="1" applyBorder="1" applyAlignment="1">
      <alignment horizontal="center" vertical="center"/>
    </xf>
    <xf numFmtId="0" fontId="33" fillId="0" borderId="96" xfId="0" applyFont="1" applyBorder="1" applyAlignment="1">
      <alignment horizontal="center" vertical="center"/>
    </xf>
    <xf numFmtId="0" fontId="33" fillId="0" borderId="1" xfId="0" applyFont="1" applyBorder="1" applyAlignment="1">
      <alignment horizontal="center" vertical="center"/>
    </xf>
    <xf numFmtId="0" fontId="29" fillId="0" borderId="1" xfId="0" applyFont="1" applyBorder="1" applyAlignment="1">
      <alignment horizontal="center" vertical="center"/>
    </xf>
    <xf numFmtId="0" fontId="49" fillId="35" borderId="119" xfId="0" applyFont="1" applyFill="1" applyBorder="1" applyAlignment="1">
      <alignment horizontal="center" vertical="center"/>
    </xf>
    <xf numFmtId="0" fontId="49" fillId="35" borderId="4" xfId="0" applyFont="1" applyFill="1" applyBorder="1" applyAlignment="1">
      <alignment horizontal="center" vertical="center"/>
    </xf>
    <xf numFmtId="0" fontId="41" fillId="35" borderId="27" xfId="0" applyFont="1" applyFill="1" applyBorder="1" applyAlignment="1">
      <alignment horizontal="center" vertical="center" wrapText="1"/>
    </xf>
    <xf numFmtId="0" fontId="49" fillId="35" borderId="26" xfId="0" applyFont="1" applyFill="1" applyBorder="1" applyAlignment="1">
      <alignment horizontal="center" vertical="center" wrapText="1"/>
    </xf>
    <xf numFmtId="0" fontId="34" fillId="0" borderId="25" xfId="0" applyFont="1" applyBorder="1" applyAlignment="1">
      <alignment vertical="center"/>
    </xf>
    <xf numFmtId="0" fontId="29" fillId="33" borderId="84" xfId="0" applyFont="1" applyFill="1" applyBorder="1" applyAlignment="1">
      <alignment horizontal="center" vertical="center" wrapText="1"/>
    </xf>
    <xf numFmtId="0" fontId="29" fillId="33" borderId="30" xfId="0" applyFont="1" applyFill="1" applyBorder="1" applyAlignment="1">
      <alignment horizontal="center" vertical="center" wrapText="1"/>
    </xf>
    <xf numFmtId="0" fontId="29" fillId="33" borderId="96" xfId="0" applyFont="1" applyFill="1" applyBorder="1" applyAlignment="1">
      <alignment horizontal="center" vertical="center"/>
    </xf>
    <xf numFmtId="0" fontId="29" fillId="33" borderId="1" xfId="0" applyFont="1" applyFill="1" applyBorder="1" applyAlignment="1">
      <alignment horizontal="center" vertical="center"/>
    </xf>
    <xf numFmtId="0" fontId="29" fillId="33" borderId="71" xfId="0" applyFont="1" applyFill="1" applyBorder="1" applyAlignment="1">
      <alignment horizontal="center" vertical="center"/>
    </xf>
    <xf numFmtId="0" fontId="29" fillId="33" borderId="84" xfId="0" applyFont="1" applyFill="1" applyBorder="1" applyAlignment="1">
      <alignment horizontal="center" vertical="center"/>
    </xf>
    <xf numFmtId="0" fontId="29" fillId="33" borderId="30" xfId="0" applyFont="1" applyFill="1" applyBorder="1" applyAlignment="1">
      <alignment horizontal="center" vertical="center"/>
    </xf>
    <xf numFmtId="3" fontId="48" fillId="0" borderId="0" xfId="69" applyNumberFormat="1" applyFont="1" applyFill="1" applyBorder="1" applyAlignment="1">
      <alignment horizontal="center" vertical="center"/>
    </xf>
    <xf numFmtId="0" fontId="29" fillId="33" borderId="50" xfId="0" applyFont="1" applyFill="1" applyBorder="1" applyAlignment="1">
      <alignment horizontal="center" vertical="center"/>
    </xf>
    <xf numFmtId="0" fontId="29" fillId="33" borderId="81" xfId="0" applyFont="1" applyFill="1" applyBorder="1" applyAlignment="1">
      <alignment horizontal="center" vertical="center"/>
    </xf>
    <xf numFmtId="0" fontId="29" fillId="33" borderId="87" xfId="0" applyFont="1" applyFill="1" applyBorder="1" applyAlignment="1">
      <alignment horizontal="center" vertical="center"/>
    </xf>
    <xf numFmtId="0" fontId="29" fillId="33" borderId="82" xfId="0" applyFont="1" applyFill="1" applyBorder="1" applyAlignment="1">
      <alignment horizontal="center" vertical="center"/>
    </xf>
    <xf numFmtId="3" fontId="72" fillId="34" borderId="149" xfId="0" applyNumberFormat="1" applyFont="1" applyFill="1" applyBorder="1" applyAlignment="1">
      <alignment horizontal="right" vertical="center"/>
    </xf>
    <xf numFmtId="0" fontId="72" fillId="34" borderId="1" xfId="0" applyFont="1" applyFill="1" applyBorder="1" applyAlignment="1">
      <alignment horizontal="right" vertical="center"/>
    </xf>
    <xf numFmtId="0" fontId="29" fillId="0" borderId="152"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87" xfId="0" applyFont="1" applyBorder="1" applyAlignment="1">
      <alignment horizontal="center" vertical="center"/>
    </xf>
    <xf numFmtId="0" fontId="29" fillId="0" borderId="82" xfId="0" applyFont="1" applyBorder="1" applyAlignment="1">
      <alignment horizontal="center" vertical="center"/>
    </xf>
    <xf numFmtId="0" fontId="29" fillId="0" borderId="86" xfId="0" applyFont="1" applyBorder="1" applyAlignment="1">
      <alignment horizontal="center" vertical="center"/>
    </xf>
    <xf numFmtId="0" fontId="29" fillId="0" borderId="24" xfId="0" applyFont="1" applyBorder="1" applyAlignment="1">
      <alignment horizontal="center" vertical="center"/>
    </xf>
    <xf numFmtId="0" fontId="29" fillId="0" borderId="259" xfId="0" applyFont="1" applyBorder="1" applyAlignment="1">
      <alignment horizontal="center" vertical="center"/>
    </xf>
    <xf numFmtId="0" fontId="29" fillId="0" borderId="274" xfId="0" applyFont="1" applyBorder="1" applyAlignment="1">
      <alignment horizontal="center" vertical="center"/>
    </xf>
    <xf numFmtId="0" fontId="33" fillId="30" borderId="173" xfId="0" applyFont="1" applyFill="1" applyBorder="1" applyAlignment="1">
      <alignment horizontal="right" vertical="center"/>
    </xf>
    <xf numFmtId="0" fontId="33" fillId="30" borderId="174" xfId="0" applyFont="1" applyFill="1" applyBorder="1" applyAlignment="1">
      <alignment horizontal="right" vertical="center"/>
    </xf>
    <xf numFmtId="3" fontId="33" fillId="33" borderId="37" xfId="69" applyNumberFormat="1" applyFont="1" applyFill="1" applyBorder="1" applyAlignment="1">
      <alignment horizontal="center" vertical="center"/>
    </xf>
    <xf numFmtId="0" fontId="33" fillId="0" borderId="292" xfId="0" applyFont="1" applyBorder="1" applyAlignment="1">
      <alignment vertical="center"/>
    </xf>
    <xf numFmtId="0" fontId="33" fillId="30" borderId="49" xfId="0" applyFont="1" applyFill="1" applyBorder="1" applyAlignment="1">
      <alignment horizontal="right" vertical="center"/>
    </xf>
    <xf numFmtId="0" fontId="33" fillId="29" borderId="290" xfId="0" applyFont="1" applyFill="1" applyBorder="1" applyAlignment="1">
      <alignment vertical="center"/>
    </xf>
    <xf numFmtId="0" fontId="33" fillId="29" borderId="291" xfId="0" applyFont="1" applyFill="1" applyBorder="1" applyAlignment="1">
      <alignment vertical="center"/>
    </xf>
  </cellXfs>
  <cellStyles count="12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Comma [0]_laroux" xfId="20" xr:uid="{00000000-0005-0000-0000-000013000000}"/>
    <cellStyle name="Comma_laroux" xfId="21" xr:uid="{00000000-0005-0000-0000-000014000000}"/>
    <cellStyle name="Currency [0]_laroux" xfId="22" xr:uid="{00000000-0005-0000-0000-000015000000}"/>
    <cellStyle name="Currency_laroux" xfId="23" xr:uid="{00000000-0005-0000-0000-000016000000}"/>
    <cellStyle name="entry" xfId="24" xr:uid="{00000000-0005-0000-0000-000017000000}"/>
    <cellStyle name="Grey" xfId="25" xr:uid="{00000000-0005-0000-0000-000018000000}"/>
    <cellStyle name="Header1" xfId="26" xr:uid="{00000000-0005-0000-0000-000019000000}"/>
    <cellStyle name="Header2" xfId="27" xr:uid="{00000000-0005-0000-0000-00001A000000}"/>
    <cellStyle name="Input [yellow]" xfId="28" xr:uid="{00000000-0005-0000-0000-00001B000000}"/>
    <cellStyle name="Input [yellow] 2" xfId="109" xr:uid="{00000000-0005-0000-0000-00001C000000}"/>
    <cellStyle name="Normal - Style1" xfId="29" xr:uid="{00000000-0005-0000-0000-00001D000000}"/>
    <cellStyle name="Normal_#18-Internet" xfId="30" xr:uid="{00000000-0005-0000-0000-00001E000000}"/>
    <cellStyle name="Percent [2]" xfId="31" xr:uid="{00000000-0005-0000-0000-00001F000000}"/>
    <cellStyle name="price" xfId="32" xr:uid="{00000000-0005-0000-0000-000020000000}"/>
    <cellStyle name="revised" xfId="33" xr:uid="{00000000-0005-0000-0000-000021000000}"/>
    <cellStyle name="s]_x000d__x000a_load=_x000d__x000a_Beep=yes_x000d__x000a_NullPort=None_x000d__x000a_BorderWidth=3_x000d__x000a_CursorBlinkRate=530_x000d__x000a_DoubleClickSpeed=452_x000d__x000a_Programs=com exe bat pif_x000d_" xfId="34" xr:uid="{00000000-0005-0000-0000-000022000000}"/>
    <cellStyle name="section" xfId="35" xr:uid="{00000000-0005-0000-0000-000023000000}"/>
    <cellStyle name="subhead" xfId="36" xr:uid="{00000000-0005-0000-0000-000024000000}"/>
    <cellStyle name="title" xfId="37" xr:uid="{00000000-0005-0000-0000-000025000000}"/>
    <cellStyle name="アクセント 1" xfId="38" builtinId="29" customBuiltin="1"/>
    <cellStyle name="アクセント 2" xfId="39" builtinId="33" customBuiltin="1"/>
    <cellStyle name="アクセント 3" xfId="40" builtinId="37" customBuiltin="1"/>
    <cellStyle name="アクセント 4" xfId="41" builtinId="41" customBuiltin="1"/>
    <cellStyle name="アクセント 5" xfId="42" builtinId="45" customBuiltin="1"/>
    <cellStyle name="アクセント 6" xfId="43" builtinId="49" customBuiltin="1"/>
    <cellStyle name="オブジェクト入力セル" xfId="44" xr:uid="{00000000-0005-0000-0000-00002C000000}"/>
    <cellStyle name="スタイル 1" xfId="45" xr:uid="{00000000-0005-0000-0000-00002D000000}"/>
    <cellStyle name="スタイル 1 2" xfId="110" xr:uid="{00000000-0005-0000-0000-00002E000000}"/>
    <cellStyle name="スタイル 10" xfId="46" xr:uid="{00000000-0005-0000-0000-00002F000000}"/>
    <cellStyle name="スタイル 11" xfId="47" xr:uid="{00000000-0005-0000-0000-000030000000}"/>
    <cellStyle name="スタイル 12" xfId="48" xr:uid="{00000000-0005-0000-0000-000031000000}"/>
    <cellStyle name="スタイル 2" xfId="49" xr:uid="{00000000-0005-0000-0000-000032000000}"/>
    <cellStyle name="スタイル 3" xfId="50" xr:uid="{00000000-0005-0000-0000-000033000000}"/>
    <cellStyle name="スタイル 4" xfId="51" xr:uid="{00000000-0005-0000-0000-000034000000}"/>
    <cellStyle name="スタイル 5" xfId="52" xr:uid="{00000000-0005-0000-0000-000035000000}"/>
    <cellStyle name="スタイル 6" xfId="53" xr:uid="{00000000-0005-0000-0000-000036000000}"/>
    <cellStyle name="スタイル 7" xfId="54" xr:uid="{00000000-0005-0000-0000-000037000000}"/>
    <cellStyle name="スタイル 8" xfId="55" xr:uid="{00000000-0005-0000-0000-000038000000}"/>
    <cellStyle name="スタイル 9" xfId="56" xr:uid="{00000000-0005-0000-0000-000039000000}"/>
    <cellStyle name="タイトル" xfId="57" builtinId="15" customBuiltin="1"/>
    <cellStyle name="チェック セル" xfId="58" builtinId="23" customBuiltin="1"/>
    <cellStyle name="どちらでもない" xfId="59" builtinId="28" customBuiltin="1"/>
    <cellStyle name="パーセント" xfId="60" builtinId="5"/>
    <cellStyle name="パーセント 3" xfId="115" xr:uid="{00000000-0005-0000-0000-00003E000000}"/>
    <cellStyle name="ハイパーリンク" xfId="108" builtinId="8"/>
    <cellStyle name="ハイパーリンク 2" xfId="105" xr:uid="{00000000-0005-0000-0000-000040000000}"/>
    <cellStyle name="マクロ入力セル" xfId="61" xr:uid="{00000000-0005-0000-0000-000041000000}"/>
    <cellStyle name="メモ" xfId="62" builtinId="10" customBuiltin="1"/>
    <cellStyle name="リンク セル" xfId="63" builtinId="24" customBuiltin="1"/>
    <cellStyle name="悪い" xfId="64" builtinId="27" customBuiltin="1"/>
    <cellStyle name="計算" xfId="65" builtinId="22" customBuiltin="1"/>
    <cellStyle name="警告文" xfId="66" builtinId="11" customBuiltin="1"/>
    <cellStyle name="桁蟻唇Ｆ [0.00]_H8_10月度集計" xfId="67" xr:uid="{00000000-0005-0000-0000-000047000000}"/>
    <cellStyle name="桁蟻唇Ｆ_H8_10月度集計" xfId="68" xr:uid="{00000000-0005-0000-0000-000048000000}"/>
    <cellStyle name="桁区切り" xfId="69" builtinId="6"/>
    <cellStyle name="桁区切り 2" xfId="70" xr:uid="{00000000-0005-0000-0000-00004A000000}"/>
    <cellStyle name="桁区切り 3" xfId="71" xr:uid="{00000000-0005-0000-0000-00004B000000}"/>
    <cellStyle name="桁区切り 4" xfId="101" xr:uid="{00000000-0005-0000-0000-00004C000000}"/>
    <cellStyle name="桁区切り 5" xfId="114" xr:uid="{00000000-0005-0000-0000-00004D000000}"/>
    <cellStyle name="見出し 1" xfId="72" builtinId="16" customBuiltin="1"/>
    <cellStyle name="見出し 2" xfId="73" builtinId="17" customBuiltin="1"/>
    <cellStyle name="見出し 3" xfId="74" builtinId="18" customBuiltin="1"/>
    <cellStyle name="見出し 4" xfId="75" builtinId="19" customBuiltin="1"/>
    <cellStyle name="見出し1" xfId="76" xr:uid="{00000000-0005-0000-0000-000052000000}"/>
    <cellStyle name="見出し2" xfId="77" xr:uid="{00000000-0005-0000-0000-000053000000}"/>
    <cellStyle name="集計" xfId="78" builtinId="25" customBuiltin="1"/>
    <cellStyle name="出力" xfId="79" builtinId="21" customBuiltin="1"/>
    <cellStyle name="説明文" xfId="80" builtinId="53" customBuiltin="1"/>
    <cellStyle name="属性類" xfId="81" xr:uid="{00000000-0005-0000-0000-000057000000}"/>
    <cellStyle name="脱浦 [0.00]_134組織" xfId="82" xr:uid="{00000000-0005-0000-0000-000058000000}"/>
    <cellStyle name="脱浦_134組織" xfId="83" xr:uid="{00000000-0005-0000-0000-000059000000}"/>
    <cellStyle name="入力" xfId="84" builtinId="20" customBuiltin="1"/>
    <cellStyle name="入力セル" xfId="85" xr:uid="{00000000-0005-0000-0000-00005B000000}"/>
    <cellStyle name="標準" xfId="0" builtinId="0"/>
    <cellStyle name="標準 2" xfId="86" xr:uid="{00000000-0005-0000-0000-00005D000000}"/>
    <cellStyle name="標準 2 2" xfId="120" xr:uid="{00000000-0005-0000-0000-00005E000000}"/>
    <cellStyle name="標準 3" xfId="87" xr:uid="{00000000-0005-0000-0000-00005F000000}"/>
    <cellStyle name="標準 3 2" xfId="104" xr:uid="{00000000-0005-0000-0000-000060000000}"/>
    <cellStyle name="標準 4" xfId="88" xr:uid="{00000000-0005-0000-0000-000061000000}"/>
    <cellStyle name="標準 5" xfId="100" xr:uid="{00000000-0005-0000-0000-000062000000}"/>
    <cellStyle name="標準 6" xfId="103" xr:uid="{00000000-0005-0000-0000-000063000000}"/>
    <cellStyle name="標準 7" xfId="106" xr:uid="{00000000-0005-0000-0000-000064000000}"/>
    <cellStyle name="標準 7 2" xfId="113" xr:uid="{00000000-0005-0000-0000-000065000000}"/>
    <cellStyle name="標準 8" xfId="107" xr:uid="{00000000-0005-0000-0000-000066000000}"/>
    <cellStyle name="標準_(船橋市)様式集" xfId="89" xr:uid="{00000000-0005-0000-0000-000067000000}"/>
    <cellStyle name="標準_08 【資料8】まめ辞典110405" xfId="112" xr:uid="{00000000-0005-0000-0000-000068000000}"/>
    <cellStyle name="標準_CO2排出量（要見直し）" xfId="119" xr:uid="{00000000-0005-0000-0000-000069000000}"/>
    <cellStyle name="標準_Sheet2" xfId="90" xr:uid="{00000000-0005-0000-0000-00006A000000}"/>
    <cellStyle name="標準_応募者提示用ごみ量（岩間加筆）" xfId="91" xr:uid="{00000000-0005-0000-0000-00006B000000}"/>
    <cellStyle name="標準_操炉計画2" xfId="118" xr:uid="{00000000-0005-0000-0000-00006C000000}"/>
    <cellStyle name="標準_対面的対話における確認事項" xfId="92" xr:uid="{00000000-0005-0000-0000-00006D000000}"/>
    <cellStyle name="標準_追加様式090320" xfId="93" xr:uid="{00000000-0005-0000-0000-00006E000000}"/>
    <cellStyle name="標準_電力収支（荏原）" xfId="116" xr:uid="{00000000-0005-0000-0000-00006F000000}"/>
    <cellStyle name="標準_電力様式案R02" xfId="102" xr:uid="{00000000-0005-0000-0000-000070000000}"/>
    <cellStyle name="標準_物質収支110223R02" xfId="117" xr:uid="{00000000-0005-0000-0000-000071000000}"/>
    <cellStyle name="標準_様式案" xfId="94" xr:uid="{00000000-0005-0000-0000-000072000000}"/>
    <cellStyle name="標準_様式案 2" xfId="121" xr:uid="{00000000-0005-0000-0000-000073000000}"/>
    <cellStyle name="標準_様式集（Excel）黒" xfId="95" xr:uid="{00000000-0005-0000-0000-000074000000}"/>
    <cellStyle name="標準_様式集（Excelファイル）(148KB)(エクセル文書)" xfId="96" xr:uid="{00000000-0005-0000-0000-000075000000}"/>
    <cellStyle name="標準Ａ" xfId="97" xr:uid="{00000000-0005-0000-0000-000076000000}"/>
    <cellStyle name="未定義" xfId="98" xr:uid="{00000000-0005-0000-0000-000077000000}"/>
    <cellStyle name="未定義 2" xfId="111" xr:uid="{00000000-0005-0000-0000-000078000000}"/>
    <cellStyle name="良い" xfId="99" builtinId="26" customBuiltin="1"/>
  </cellStyles>
  <dxfs count="0"/>
  <tableStyles count="0" defaultTableStyle="TableStyleMedium9" defaultPivotStyle="PivotStyleLight16"/>
  <colors>
    <mruColors>
      <color rgb="FFFFFF99"/>
      <color rgb="FFFFFFCC"/>
      <color rgb="FF00FFFF"/>
      <color rgb="FFEF7F7F"/>
      <color rgb="FFEA8495"/>
      <color rgb="FFEE8A80"/>
      <color rgb="FFD9D9D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theme" Target="theme/theme1.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externalLink" Target="externalLinks/externalLink1.xml" />
  <Relationship Id="rId30"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1</xdr:col>
      <xdr:colOff>9524</xdr:colOff>
      <xdr:row>5</xdr:row>
      <xdr:rowOff>0</xdr:rowOff>
    </xdr:from>
    <xdr:to>
      <xdr:col>8</xdr:col>
      <xdr:colOff>19049</xdr:colOff>
      <xdr:row>5</xdr:row>
      <xdr:rowOff>0</xdr:rowOff>
    </xdr:to>
    <xdr:sp macro="" textlink="">
      <xdr:nvSpPr>
        <xdr:cNvPr id="18733" name="Line 8">
          <a:extLst>
            <a:ext uri="{FF2B5EF4-FFF2-40B4-BE49-F238E27FC236}">
              <a16:creationId xmlns:a16="http://schemas.microsoft.com/office/drawing/2014/main" id="{00000000-0008-0000-0000-00002D490000}"/>
            </a:ext>
          </a:extLst>
        </xdr:cNvPr>
        <xdr:cNvSpPr>
          <a:spLocks noChangeShapeType="1"/>
        </xdr:cNvSpPr>
      </xdr:nvSpPr>
      <xdr:spPr bwMode="auto">
        <a:xfrm>
          <a:off x="760941" y="867833"/>
          <a:ext cx="6454775"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10230</xdr:colOff>
      <xdr:row>10</xdr:row>
      <xdr:rowOff>420158</xdr:rowOff>
    </xdr:from>
    <xdr:to>
      <xdr:col>8</xdr:col>
      <xdr:colOff>9524</xdr:colOff>
      <xdr:row>10</xdr:row>
      <xdr:rowOff>420158</xdr:rowOff>
    </xdr:to>
    <xdr:sp macro="" textlink="">
      <xdr:nvSpPr>
        <xdr:cNvPr id="18734" name="Line 9">
          <a:extLst>
            <a:ext uri="{FF2B5EF4-FFF2-40B4-BE49-F238E27FC236}">
              <a16:creationId xmlns:a16="http://schemas.microsoft.com/office/drawing/2014/main" id="{00000000-0008-0000-0000-00002E490000}"/>
            </a:ext>
          </a:extLst>
        </xdr:cNvPr>
        <xdr:cNvSpPr>
          <a:spLocks noChangeShapeType="1"/>
        </xdr:cNvSpPr>
      </xdr:nvSpPr>
      <xdr:spPr bwMode="auto">
        <a:xfrm>
          <a:off x="761647" y="3171825"/>
          <a:ext cx="6444544" cy="0"/>
        </a:xfrm>
        <a:prstGeom prst="line">
          <a:avLst/>
        </a:prstGeom>
        <a:noFill/>
        <a:ln w="57150" cmpd="thickThin">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0</xdr:colOff>
      <xdr:row>22</xdr:row>
      <xdr:rowOff>228600</xdr:rowOff>
    </xdr:from>
    <xdr:to>
      <xdr:col>17</xdr:col>
      <xdr:colOff>0</xdr:colOff>
      <xdr:row>22</xdr:row>
      <xdr:rowOff>228600</xdr:rowOff>
    </xdr:to>
    <xdr:sp macro="" textlink="">
      <xdr:nvSpPr>
        <xdr:cNvPr id="2" name="Text Box 1">
          <a:extLst>
            <a:ext uri="{FF2B5EF4-FFF2-40B4-BE49-F238E27FC236}">
              <a16:creationId xmlns:a16="http://schemas.microsoft.com/office/drawing/2014/main" id="{79DE84D1-BA3B-48B0-824E-46550EF63437}"/>
            </a:ext>
          </a:extLst>
        </xdr:cNvPr>
        <xdr:cNvSpPr txBox="1">
          <a:spLocks noChangeArrowheads="1"/>
        </xdr:cNvSpPr>
      </xdr:nvSpPr>
      <xdr:spPr bwMode="auto">
        <a:xfrm>
          <a:off x="23084118" y="2985247"/>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17</xdr:col>
      <xdr:colOff>0</xdr:colOff>
      <xdr:row>22</xdr:row>
      <xdr:rowOff>228600</xdr:rowOff>
    </xdr:from>
    <xdr:to>
      <xdr:col>17</xdr:col>
      <xdr:colOff>0</xdr:colOff>
      <xdr:row>22</xdr:row>
      <xdr:rowOff>228600</xdr:rowOff>
    </xdr:to>
    <xdr:sp macro="" textlink="">
      <xdr:nvSpPr>
        <xdr:cNvPr id="3" name="Text Box 2">
          <a:extLst>
            <a:ext uri="{FF2B5EF4-FFF2-40B4-BE49-F238E27FC236}">
              <a16:creationId xmlns:a16="http://schemas.microsoft.com/office/drawing/2014/main" id="{A81E469C-6170-42F5-8D24-700451BB8EA1}"/>
            </a:ext>
          </a:extLst>
        </xdr:cNvPr>
        <xdr:cNvSpPr txBox="1">
          <a:spLocks noChangeArrowheads="1"/>
        </xdr:cNvSpPr>
      </xdr:nvSpPr>
      <xdr:spPr bwMode="auto">
        <a:xfrm>
          <a:off x="23084118" y="2985247"/>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342900</xdr:colOff>
      <xdr:row>8</xdr:row>
      <xdr:rowOff>57150</xdr:rowOff>
    </xdr:from>
    <xdr:to>
      <xdr:col>3</xdr:col>
      <xdr:colOff>247650</xdr:colOff>
      <xdr:row>8</xdr:row>
      <xdr:rowOff>180975</xdr:rowOff>
    </xdr:to>
    <xdr:sp macro="" textlink="">
      <xdr:nvSpPr>
        <xdr:cNvPr id="6" name="Rectangle 1">
          <a:extLst>
            <a:ext uri="{FF2B5EF4-FFF2-40B4-BE49-F238E27FC236}">
              <a16:creationId xmlns:a16="http://schemas.microsoft.com/office/drawing/2014/main" id="{52F6AC13-37C2-4278-A935-BFFE84F963EB}"/>
            </a:ext>
          </a:extLst>
        </xdr:cNvPr>
        <xdr:cNvSpPr>
          <a:spLocks noChangeArrowheads="1"/>
        </xdr:cNvSpPr>
      </xdr:nvSpPr>
      <xdr:spPr bwMode="auto">
        <a:xfrm>
          <a:off x="823291" y="5068128"/>
          <a:ext cx="716446" cy="123825"/>
        </a:xfrm>
        <a:prstGeom prst="rect">
          <a:avLst/>
        </a:prstGeom>
        <a:solidFill>
          <a:srgbClr val="FFFF99"/>
        </a:solidFill>
        <a:ln w="9525">
          <a:solidFill>
            <a:srgbClr val="000000"/>
          </a:solidFill>
          <a:miter lim="800000"/>
          <a:headEnd/>
          <a:tailEnd/>
        </a:ln>
      </xdr:spPr>
    </xdr:sp>
    <xdr:clientData/>
  </xdr:twoCellAnchor>
  <xdr:twoCellAnchor>
    <xdr:from>
      <xdr:col>7</xdr:col>
      <xdr:colOff>342900</xdr:colOff>
      <xdr:row>10</xdr:row>
      <xdr:rowOff>66675</xdr:rowOff>
    </xdr:from>
    <xdr:to>
      <xdr:col>8</xdr:col>
      <xdr:colOff>247650</xdr:colOff>
      <xdr:row>10</xdr:row>
      <xdr:rowOff>190500</xdr:rowOff>
    </xdr:to>
    <xdr:sp macro="" textlink="">
      <xdr:nvSpPr>
        <xdr:cNvPr id="10" name="Rectangle 1">
          <a:extLst>
            <a:ext uri="{FF2B5EF4-FFF2-40B4-BE49-F238E27FC236}">
              <a16:creationId xmlns:a16="http://schemas.microsoft.com/office/drawing/2014/main" id="{1B203871-A5DA-4A4F-B1BC-66EDD9CE1BA6}"/>
            </a:ext>
          </a:extLst>
        </xdr:cNvPr>
        <xdr:cNvSpPr>
          <a:spLocks noChangeArrowheads="1"/>
        </xdr:cNvSpPr>
      </xdr:nvSpPr>
      <xdr:spPr bwMode="auto">
        <a:xfrm>
          <a:off x="819150" y="2952750"/>
          <a:ext cx="714375" cy="123825"/>
        </a:xfrm>
        <a:prstGeom prst="rect">
          <a:avLst/>
        </a:prstGeom>
        <a:solidFill>
          <a:srgbClr val="FFFF99"/>
        </a:solidFill>
        <a:ln w="9525">
          <a:solidFill>
            <a:srgbClr val="000000"/>
          </a:solidFill>
          <a:miter lim="800000"/>
          <a:headEnd/>
          <a:tailEnd/>
        </a:ln>
      </xdr:spPr>
    </xdr:sp>
    <xdr:clientData/>
  </xdr:twoCellAnchor>
  <xdr:twoCellAnchor>
    <xdr:from>
      <xdr:col>2</xdr:col>
      <xdr:colOff>342900</xdr:colOff>
      <xdr:row>23</xdr:row>
      <xdr:rowOff>57150</xdr:rowOff>
    </xdr:from>
    <xdr:to>
      <xdr:col>3</xdr:col>
      <xdr:colOff>247650</xdr:colOff>
      <xdr:row>23</xdr:row>
      <xdr:rowOff>180975</xdr:rowOff>
    </xdr:to>
    <xdr:sp macro="" textlink="">
      <xdr:nvSpPr>
        <xdr:cNvPr id="11" name="Rectangle 1">
          <a:extLst>
            <a:ext uri="{FF2B5EF4-FFF2-40B4-BE49-F238E27FC236}">
              <a16:creationId xmlns:a16="http://schemas.microsoft.com/office/drawing/2014/main" id="{C690FC90-C225-482B-A8EF-C23D25317DF7}"/>
            </a:ext>
          </a:extLst>
        </xdr:cNvPr>
        <xdr:cNvSpPr>
          <a:spLocks noChangeArrowheads="1"/>
        </xdr:cNvSpPr>
      </xdr:nvSpPr>
      <xdr:spPr bwMode="auto">
        <a:xfrm>
          <a:off x="819150" y="7743825"/>
          <a:ext cx="714375" cy="123825"/>
        </a:xfrm>
        <a:prstGeom prst="rect">
          <a:avLst/>
        </a:prstGeom>
        <a:solidFill>
          <a:srgbClr val="FFFF99"/>
        </a:solidFill>
        <a:ln w="9525">
          <a:solidFill>
            <a:srgbClr val="000000"/>
          </a:solidFill>
          <a:miter lim="800000"/>
          <a:headEnd/>
          <a:tailEnd/>
        </a:ln>
      </xdr:spPr>
    </xdr:sp>
    <xdr:clientData/>
  </xdr:twoCellAnchor>
  <xdr:twoCellAnchor>
    <xdr:from>
      <xdr:col>2</xdr:col>
      <xdr:colOff>342900</xdr:colOff>
      <xdr:row>38</xdr:row>
      <xdr:rowOff>57150</xdr:rowOff>
    </xdr:from>
    <xdr:to>
      <xdr:col>3</xdr:col>
      <xdr:colOff>247650</xdr:colOff>
      <xdr:row>38</xdr:row>
      <xdr:rowOff>180975</xdr:rowOff>
    </xdr:to>
    <xdr:sp macro="" textlink="">
      <xdr:nvSpPr>
        <xdr:cNvPr id="12" name="Rectangle 1">
          <a:extLst>
            <a:ext uri="{FF2B5EF4-FFF2-40B4-BE49-F238E27FC236}">
              <a16:creationId xmlns:a16="http://schemas.microsoft.com/office/drawing/2014/main" id="{5AA6FC87-A763-47A1-B929-26B6C3D2D1DB}"/>
            </a:ext>
          </a:extLst>
        </xdr:cNvPr>
        <xdr:cNvSpPr>
          <a:spLocks noChangeArrowheads="1"/>
        </xdr:cNvSpPr>
      </xdr:nvSpPr>
      <xdr:spPr bwMode="auto">
        <a:xfrm>
          <a:off x="4867275" y="7743825"/>
          <a:ext cx="714375" cy="123825"/>
        </a:xfrm>
        <a:prstGeom prst="rect">
          <a:avLst/>
        </a:prstGeom>
        <a:solidFill>
          <a:srgbClr val="FFFF99"/>
        </a:solidFill>
        <a:ln w="9525">
          <a:solidFill>
            <a:srgbClr val="000000"/>
          </a:solidFill>
          <a:miter lim="800000"/>
          <a:headEnd/>
          <a:tailEnd/>
        </a:ln>
      </xdr:spPr>
    </xdr:sp>
    <xdr:clientData/>
  </xdr:twoCellAnchor>
  <xdr:twoCellAnchor>
    <xdr:from>
      <xdr:col>7</xdr:col>
      <xdr:colOff>342900</xdr:colOff>
      <xdr:row>21</xdr:row>
      <xdr:rowOff>57150</xdr:rowOff>
    </xdr:from>
    <xdr:to>
      <xdr:col>8</xdr:col>
      <xdr:colOff>247650</xdr:colOff>
      <xdr:row>21</xdr:row>
      <xdr:rowOff>180975</xdr:rowOff>
    </xdr:to>
    <xdr:sp macro="" textlink="">
      <xdr:nvSpPr>
        <xdr:cNvPr id="4" name="Rectangle 1">
          <a:extLst>
            <a:ext uri="{FF2B5EF4-FFF2-40B4-BE49-F238E27FC236}">
              <a16:creationId xmlns:a16="http://schemas.microsoft.com/office/drawing/2014/main" id="{E3565917-5919-473C-B438-5DD0B678FB0D}"/>
            </a:ext>
          </a:extLst>
        </xdr:cNvPr>
        <xdr:cNvSpPr>
          <a:spLocks noChangeArrowheads="1"/>
        </xdr:cNvSpPr>
      </xdr:nvSpPr>
      <xdr:spPr bwMode="auto">
        <a:xfrm>
          <a:off x="4847665" y="5357532"/>
          <a:ext cx="711573" cy="123825"/>
        </a:xfrm>
        <a:prstGeom prst="rect">
          <a:avLst/>
        </a:prstGeom>
        <a:solidFill>
          <a:srgbClr val="FFFF99"/>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257175</xdr:colOff>
      <xdr:row>50</xdr:row>
      <xdr:rowOff>76200</xdr:rowOff>
    </xdr:from>
    <xdr:to>
      <xdr:col>3</xdr:col>
      <xdr:colOff>342900</xdr:colOff>
      <xdr:row>50</xdr:row>
      <xdr:rowOff>219075</xdr:rowOff>
    </xdr:to>
    <xdr:sp macro="" textlink="">
      <xdr:nvSpPr>
        <xdr:cNvPr id="2" name="Rectangle 1">
          <a:extLst>
            <a:ext uri="{FF2B5EF4-FFF2-40B4-BE49-F238E27FC236}">
              <a16:creationId xmlns:a16="http://schemas.microsoft.com/office/drawing/2014/main" id="{C83A327F-2291-478E-AE07-7DE53039A846}"/>
            </a:ext>
          </a:extLst>
        </xdr:cNvPr>
        <xdr:cNvSpPr>
          <a:spLocks noChangeArrowheads="1"/>
        </xdr:cNvSpPr>
      </xdr:nvSpPr>
      <xdr:spPr bwMode="auto">
        <a:xfrm>
          <a:off x="617220" y="14687550"/>
          <a:ext cx="754380" cy="140970"/>
        </a:xfrm>
        <a:prstGeom prst="rect">
          <a:avLst/>
        </a:prstGeom>
        <a:solidFill>
          <a:srgbClr val="FFFF99"/>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342900</xdr:colOff>
      <xdr:row>32</xdr:row>
      <xdr:rowOff>57150</xdr:rowOff>
    </xdr:from>
    <xdr:to>
      <xdr:col>3</xdr:col>
      <xdr:colOff>438150</xdr:colOff>
      <xdr:row>32</xdr:row>
      <xdr:rowOff>200025</xdr:rowOff>
    </xdr:to>
    <xdr:sp macro="" textlink="">
      <xdr:nvSpPr>
        <xdr:cNvPr id="2" name="Rectangle 1">
          <a:extLst>
            <a:ext uri="{FF2B5EF4-FFF2-40B4-BE49-F238E27FC236}">
              <a16:creationId xmlns:a16="http://schemas.microsoft.com/office/drawing/2014/main" id="{E9E30900-0423-4A9D-BB03-85F2106D9E10}"/>
            </a:ext>
          </a:extLst>
        </xdr:cNvPr>
        <xdr:cNvSpPr>
          <a:spLocks noChangeArrowheads="1"/>
        </xdr:cNvSpPr>
      </xdr:nvSpPr>
      <xdr:spPr bwMode="auto">
        <a:xfrm>
          <a:off x="819150" y="6143625"/>
          <a:ext cx="771525" cy="142875"/>
        </a:xfrm>
        <a:prstGeom prst="rect">
          <a:avLst/>
        </a:prstGeom>
        <a:solidFill>
          <a:srgbClr val="FFFF99"/>
        </a:solidFill>
        <a:ln w="9525">
          <a:solidFill>
            <a:srgbClr val="000000"/>
          </a:solidFill>
          <a:miter lim="800000"/>
          <a:headEnd/>
          <a:tailEnd/>
        </a:ln>
      </xdr:spPr>
    </xdr:sp>
    <xdr:clientData/>
  </xdr:twoCellAnchor>
  <xdr:twoCellAnchor>
    <xdr:from>
      <xdr:col>2</xdr:col>
      <xdr:colOff>342901</xdr:colOff>
      <xdr:row>59</xdr:row>
      <xdr:rowOff>57150</xdr:rowOff>
    </xdr:from>
    <xdr:to>
      <xdr:col>3</xdr:col>
      <xdr:colOff>676276</xdr:colOff>
      <xdr:row>59</xdr:row>
      <xdr:rowOff>180975</xdr:rowOff>
    </xdr:to>
    <xdr:sp macro="" textlink="">
      <xdr:nvSpPr>
        <xdr:cNvPr id="3" name="Rectangle 1">
          <a:extLst>
            <a:ext uri="{FF2B5EF4-FFF2-40B4-BE49-F238E27FC236}">
              <a16:creationId xmlns:a16="http://schemas.microsoft.com/office/drawing/2014/main" id="{D3D6059D-47FD-4531-96DE-35D4FF46C547}"/>
            </a:ext>
          </a:extLst>
        </xdr:cNvPr>
        <xdr:cNvSpPr>
          <a:spLocks noChangeArrowheads="1"/>
        </xdr:cNvSpPr>
      </xdr:nvSpPr>
      <xdr:spPr bwMode="auto">
        <a:xfrm>
          <a:off x="819151" y="10487025"/>
          <a:ext cx="1009650" cy="123825"/>
        </a:xfrm>
        <a:prstGeom prst="rect">
          <a:avLst/>
        </a:prstGeom>
        <a:solidFill>
          <a:srgbClr val="FFFF99"/>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0</xdr:colOff>
      <xdr:row>6</xdr:row>
      <xdr:rowOff>0</xdr:rowOff>
    </xdr:from>
    <xdr:to>
      <xdr:col>25</xdr:col>
      <xdr:colOff>0</xdr:colOff>
      <xdr:row>6</xdr:row>
      <xdr:rowOff>0</xdr:rowOff>
    </xdr:to>
    <xdr:sp macro="" textlink="">
      <xdr:nvSpPr>
        <xdr:cNvPr id="2" name="Text Box 1">
          <a:extLst>
            <a:ext uri="{FF2B5EF4-FFF2-40B4-BE49-F238E27FC236}">
              <a16:creationId xmlns:a16="http://schemas.microsoft.com/office/drawing/2014/main" id="{00000000-0008-0000-1400-000002000000}"/>
            </a:ext>
          </a:extLst>
        </xdr:cNvPr>
        <xdr:cNvSpPr txBox="1">
          <a:spLocks noChangeArrowheads="1"/>
        </xdr:cNvSpPr>
      </xdr:nvSpPr>
      <xdr:spPr bwMode="auto">
        <a:xfrm>
          <a:off x="22393275"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25</xdr:col>
      <xdr:colOff>0</xdr:colOff>
      <xdr:row>6</xdr:row>
      <xdr:rowOff>0</xdr:rowOff>
    </xdr:from>
    <xdr:to>
      <xdr:col>25</xdr:col>
      <xdr:colOff>0</xdr:colOff>
      <xdr:row>6</xdr:row>
      <xdr:rowOff>0</xdr:rowOff>
    </xdr:to>
    <xdr:sp macro="" textlink="">
      <xdr:nvSpPr>
        <xdr:cNvPr id="3" name="Text Box 2">
          <a:extLst>
            <a:ext uri="{FF2B5EF4-FFF2-40B4-BE49-F238E27FC236}">
              <a16:creationId xmlns:a16="http://schemas.microsoft.com/office/drawing/2014/main" id="{00000000-0008-0000-1400-000003000000}"/>
            </a:ext>
          </a:extLst>
        </xdr:cNvPr>
        <xdr:cNvSpPr txBox="1">
          <a:spLocks noChangeArrowheads="1"/>
        </xdr:cNvSpPr>
      </xdr:nvSpPr>
      <xdr:spPr bwMode="auto">
        <a:xfrm>
          <a:off x="22393275"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25</xdr:col>
      <xdr:colOff>0</xdr:colOff>
      <xdr:row>8</xdr:row>
      <xdr:rowOff>96370</xdr:rowOff>
    </xdr:from>
    <xdr:to>
      <xdr:col>25</xdr:col>
      <xdr:colOff>0</xdr:colOff>
      <xdr:row>8</xdr:row>
      <xdr:rowOff>96370</xdr:rowOff>
    </xdr:to>
    <xdr:sp macro="" textlink="">
      <xdr:nvSpPr>
        <xdr:cNvPr id="4" name="Text Box 3">
          <a:extLst>
            <a:ext uri="{FF2B5EF4-FFF2-40B4-BE49-F238E27FC236}">
              <a16:creationId xmlns:a16="http://schemas.microsoft.com/office/drawing/2014/main" id="{00000000-0008-0000-1400-000004000000}"/>
            </a:ext>
          </a:extLst>
        </xdr:cNvPr>
        <xdr:cNvSpPr txBox="1">
          <a:spLocks noChangeArrowheads="1"/>
        </xdr:cNvSpPr>
      </xdr:nvSpPr>
      <xdr:spPr bwMode="auto">
        <a:xfrm>
          <a:off x="22393275" y="327772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25</xdr:col>
      <xdr:colOff>0</xdr:colOff>
      <xdr:row>8</xdr:row>
      <xdr:rowOff>96370</xdr:rowOff>
    </xdr:from>
    <xdr:to>
      <xdr:col>25</xdr:col>
      <xdr:colOff>0</xdr:colOff>
      <xdr:row>8</xdr:row>
      <xdr:rowOff>96370</xdr:rowOff>
    </xdr:to>
    <xdr:sp macro="" textlink="">
      <xdr:nvSpPr>
        <xdr:cNvPr id="5" name="Text Box 4">
          <a:extLst>
            <a:ext uri="{FF2B5EF4-FFF2-40B4-BE49-F238E27FC236}">
              <a16:creationId xmlns:a16="http://schemas.microsoft.com/office/drawing/2014/main" id="{00000000-0008-0000-1400-000005000000}"/>
            </a:ext>
          </a:extLst>
        </xdr:cNvPr>
        <xdr:cNvSpPr txBox="1">
          <a:spLocks noChangeArrowheads="1"/>
        </xdr:cNvSpPr>
      </xdr:nvSpPr>
      <xdr:spPr bwMode="auto">
        <a:xfrm>
          <a:off x="22393275" y="327772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25</xdr:col>
      <xdr:colOff>0</xdr:colOff>
      <xdr:row>6</xdr:row>
      <xdr:rowOff>0</xdr:rowOff>
    </xdr:from>
    <xdr:to>
      <xdr:col>25</xdr:col>
      <xdr:colOff>0</xdr:colOff>
      <xdr:row>6</xdr:row>
      <xdr:rowOff>0</xdr:rowOff>
    </xdr:to>
    <xdr:sp macro="" textlink="">
      <xdr:nvSpPr>
        <xdr:cNvPr id="6" name="Text Box 5">
          <a:extLst>
            <a:ext uri="{FF2B5EF4-FFF2-40B4-BE49-F238E27FC236}">
              <a16:creationId xmlns:a16="http://schemas.microsoft.com/office/drawing/2014/main" id="{00000000-0008-0000-1400-000006000000}"/>
            </a:ext>
          </a:extLst>
        </xdr:cNvPr>
        <xdr:cNvSpPr txBox="1">
          <a:spLocks noChangeArrowheads="1"/>
        </xdr:cNvSpPr>
      </xdr:nvSpPr>
      <xdr:spPr bwMode="auto">
        <a:xfrm>
          <a:off x="22393275"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25</xdr:col>
      <xdr:colOff>0</xdr:colOff>
      <xdr:row>6</xdr:row>
      <xdr:rowOff>0</xdr:rowOff>
    </xdr:from>
    <xdr:to>
      <xdr:col>25</xdr:col>
      <xdr:colOff>0</xdr:colOff>
      <xdr:row>6</xdr:row>
      <xdr:rowOff>0</xdr:rowOff>
    </xdr:to>
    <xdr:sp macro="" textlink="">
      <xdr:nvSpPr>
        <xdr:cNvPr id="7" name="Text Box 6">
          <a:extLst>
            <a:ext uri="{FF2B5EF4-FFF2-40B4-BE49-F238E27FC236}">
              <a16:creationId xmlns:a16="http://schemas.microsoft.com/office/drawing/2014/main" id="{00000000-0008-0000-1400-000007000000}"/>
            </a:ext>
          </a:extLst>
        </xdr:cNvPr>
        <xdr:cNvSpPr txBox="1">
          <a:spLocks noChangeArrowheads="1"/>
        </xdr:cNvSpPr>
      </xdr:nvSpPr>
      <xdr:spPr bwMode="auto">
        <a:xfrm>
          <a:off x="22393275"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0</xdr:colOff>
      <xdr:row>7</xdr:row>
      <xdr:rowOff>0</xdr:rowOff>
    </xdr:from>
    <xdr:to>
      <xdr:col>28</xdr:col>
      <xdr:colOff>0</xdr:colOff>
      <xdr:row>22</xdr:row>
      <xdr:rowOff>0</xdr:rowOff>
    </xdr:to>
    <xdr:sp macro="" textlink="">
      <xdr:nvSpPr>
        <xdr:cNvPr id="2" name="Line 1">
          <a:extLst>
            <a:ext uri="{FF2B5EF4-FFF2-40B4-BE49-F238E27FC236}">
              <a16:creationId xmlns:a16="http://schemas.microsoft.com/office/drawing/2014/main" id="{00000000-0008-0000-1E00-000002000000}"/>
            </a:ext>
          </a:extLst>
        </xdr:cNvPr>
        <xdr:cNvSpPr>
          <a:spLocks noChangeShapeType="1"/>
        </xdr:cNvSpPr>
      </xdr:nvSpPr>
      <xdr:spPr bwMode="auto">
        <a:xfrm>
          <a:off x="4660900" y="1695450"/>
          <a:ext cx="11791950" cy="3771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31</xdr:row>
      <xdr:rowOff>285749</xdr:rowOff>
    </xdr:from>
    <xdr:to>
      <xdr:col>6</xdr:col>
      <xdr:colOff>1121019</xdr:colOff>
      <xdr:row>51</xdr:row>
      <xdr:rowOff>227134</xdr:rowOff>
    </xdr:to>
    <xdr:sp macro="" textlink="">
      <xdr:nvSpPr>
        <xdr:cNvPr id="3" name="Line 2">
          <a:extLst>
            <a:ext uri="{FF2B5EF4-FFF2-40B4-BE49-F238E27FC236}">
              <a16:creationId xmlns:a16="http://schemas.microsoft.com/office/drawing/2014/main" id="{00000000-0008-0000-1E00-000003000000}"/>
            </a:ext>
          </a:extLst>
        </xdr:cNvPr>
        <xdr:cNvSpPr>
          <a:spLocks noChangeShapeType="1"/>
        </xdr:cNvSpPr>
      </xdr:nvSpPr>
      <xdr:spPr bwMode="auto">
        <a:xfrm>
          <a:off x="6608885" y="7451480"/>
          <a:ext cx="1121019" cy="496032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247650</xdr:rowOff>
    </xdr:from>
    <xdr:to>
      <xdr:col>7</xdr:col>
      <xdr:colOff>0</xdr:colOff>
      <xdr:row>22</xdr:row>
      <xdr:rowOff>0</xdr:rowOff>
    </xdr:to>
    <xdr:sp macro="" textlink="">
      <xdr:nvSpPr>
        <xdr:cNvPr id="4" name="Line 2">
          <a:extLst>
            <a:ext uri="{FF2B5EF4-FFF2-40B4-BE49-F238E27FC236}">
              <a16:creationId xmlns:a16="http://schemas.microsoft.com/office/drawing/2014/main" id="{00000000-0008-0000-1E00-000004000000}"/>
            </a:ext>
          </a:extLst>
        </xdr:cNvPr>
        <xdr:cNvSpPr>
          <a:spLocks noChangeShapeType="1"/>
        </xdr:cNvSpPr>
      </xdr:nvSpPr>
      <xdr:spPr bwMode="auto">
        <a:xfrm>
          <a:off x="3613150" y="5461000"/>
          <a:ext cx="1047750" cy="3225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246528</xdr:rowOff>
    </xdr:from>
    <xdr:to>
      <xdr:col>4</xdr:col>
      <xdr:colOff>0</xdr:colOff>
      <xdr:row>22</xdr:row>
      <xdr:rowOff>0</xdr:rowOff>
    </xdr:to>
    <xdr:sp macro="" textlink="">
      <xdr:nvSpPr>
        <xdr:cNvPr id="5" name="Line 2">
          <a:extLst>
            <a:ext uri="{FF2B5EF4-FFF2-40B4-BE49-F238E27FC236}">
              <a16:creationId xmlns:a16="http://schemas.microsoft.com/office/drawing/2014/main" id="{00000000-0008-0000-1E00-000005000000}"/>
            </a:ext>
          </a:extLst>
        </xdr:cNvPr>
        <xdr:cNvSpPr>
          <a:spLocks noChangeShapeType="1"/>
        </xdr:cNvSpPr>
      </xdr:nvSpPr>
      <xdr:spPr bwMode="auto">
        <a:xfrm>
          <a:off x="3272118" y="5390028"/>
          <a:ext cx="1333500" cy="32048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37</xdr:row>
      <xdr:rowOff>250030</xdr:rowOff>
    </xdr:from>
    <xdr:to>
      <xdr:col>3</xdr:col>
      <xdr:colOff>1321593</xdr:colOff>
      <xdr:row>51</xdr:row>
      <xdr:rowOff>214312</xdr:rowOff>
    </xdr:to>
    <xdr:sp macro="" textlink="">
      <xdr:nvSpPr>
        <xdr:cNvPr id="17" name="Line 2">
          <a:extLst>
            <a:ext uri="{FF2B5EF4-FFF2-40B4-BE49-F238E27FC236}">
              <a16:creationId xmlns:a16="http://schemas.microsoft.com/office/drawing/2014/main" id="{00000000-0008-0000-1E00-000011000000}"/>
            </a:ext>
          </a:extLst>
        </xdr:cNvPr>
        <xdr:cNvSpPr>
          <a:spLocks noChangeShapeType="1"/>
        </xdr:cNvSpPr>
      </xdr:nvSpPr>
      <xdr:spPr bwMode="auto">
        <a:xfrm>
          <a:off x="3274219" y="8953499"/>
          <a:ext cx="1321593" cy="346471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285749</xdr:rowOff>
    </xdr:from>
    <xdr:to>
      <xdr:col>5</xdr:col>
      <xdr:colOff>0</xdr:colOff>
      <xdr:row>52</xdr:row>
      <xdr:rowOff>2585</xdr:rowOff>
    </xdr:to>
    <xdr:sp macro="" textlink="">
      <xdr:nvSpPr>
        <xdr:cNvPr id="15" name="Line 2">
          <a:extLst>
            <a:ext uri="{FF2B5EF4-FFF2-40B4-BE49-F238E27FC236}">
              <a16:creationId xmlns:a16="http://schemas.microsoft.com/office/drawing/2014/main" id="{00000000-0008-0000-1E00-00000F000000}"/>
            </a:ext>
          </a:extLst>
        </xdr:cNvPr>
        <xdr:cNvSpPr>
          <a:spLocks noChangeShapeType="1"/>
        </xdr:cNvSpPr>
      </xdr:nvSpPr>
      <xdr:spPr bwMode="auto">
        <a:xfrm>
          <a:off x="4594412" y="7423896"/>
          <a:ext cx="1333500" cy="493877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&#65279;<?xml version="1.0" encoding="utf-8" standalone="yes"?>
<Relationships xmlns="http://schemas.openxmlformats.org/package/2006/relationships">
  <Relationship Id="rId1" Type="http://schemas.microsoft.com/office/2006/relationships/xlExternalLinkPath/xlPathMissing" Target="&#32207;&#25324;&#34920;"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工事予算総括表"/>
      <sheetName val="入力シート"/>
      <sheetName val="付託処理票控"/>
      <sheetName val="工事仕様書"/>
      <sheetName val="工事心得１"/>
      <sheetName val="設計内訳(積算表)"/>
      <sheetName val="設計内訳(品目表)"/>
      <sheetName val="付託処理票"/>
      <sheetName val="追加"/>
      <sheetName val="追加東発"/>
      <sheetName val="安全弁"/>
      <sheetName val="油圧防振器"/>
      <sheetName val="ﾊﾞｰﾅｰ開口Ａ"/>
      <sheetName val="ﾊﾞｰﾅｰ開口Ｂ"/>
      <sheetName val="水壁Ａ"/>
      <sheetName val="水壁Ｂ"/>
      <sheetName val="ﾊﾞｲﾌﾞﾚｰｼｮﾝ"/>
      <sheetName val="BTｹｰｼﾝｸﾞ"/>
      <sheetName val="PHｴｷｽﾊﾟﾝ"/>
      <sheetName val="MIXｷｬｽﾀｰ"/>
      <sheetName val="PHｷｬｽﾀｰ"/>
      <sheetName val="2SHｷｬｽﾀｰ"/>
      <sheetName val="節炭器ｹｰｼﾝｸﾞ"/>
      <sheetName val="AHｹｰｼﾝｸﾞ"/>
      <sheetName val="AHﾀﾞﾝﾊﾟｰ"/>
      <sheetName val="関連一括"/>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17.bin" />
</Relationships>
</file>

<file path=xl/worksheets/_rels/sheet18.xml.rels>&#65279;<?xml version="1.0" encoding="utf-8" standalone="yes"?>
<Relationships xmlns="http://schemas.openxmlformats.org/package/2006/relationships">
  <Relationship Id="rId1" Type="http://schemas.openxmlformats.org/officeDocument/2006/relationships/printerSettings" Target="../printerSettings/printerSettings18.bin" />
</Relationships>
</file>

<file path=xl/worksheets/_rels/sheet19.xml.rels>&#65279;<?xml version="1.0" encoding="utf-8" standalone="yes"?>
<Relationships xmlns="http://schemas.openxmlformats.org/package/2006/relationships">
  <Relationship Id="rId1" Type="http://schemas.openxmlformats.org/officeDocument/2006/relationships/printerSettings" Target="../printerSettings/printerSettings19.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20.xml.rels>&#65279;<?xml version="1.0" encoding="utf-8" standalone="yes"?>
<Relationships xmlns="http://schemas.openxmlformats.org/package/2006/relationships">
  <Relationship Id="rId1" Type="http://schemas.openxmlformats.org/officeDocument/2006/relationships/printerSettings" Target="../printerSettings/printerSettings20.bin" />
</Relationships>
</file>

<file path=xl/worksheets/_rels/sheet2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21.bin" />
</Relationships>
</file>

<file path=xl/worksheets/_rels/sheet22.xml.rels>&#65279;<?xml version="1.0" encoding="utf-8" standalone="yes"?>
<Relationships xmlns="http://schemas.openxmlformats.org/package/2006/relationships">
  <Relationship Id="rId1" Type="http://schemas.openxmlformats.org/officeDocument/2006/relationships/printerSettings" Target="../printerSettings/printerSettings22.bin" />
</Relationships>
</file>

<file path=xl/worksheets/_rels/sheet23.xml.rels>&#65279;<?xml version="1.0" encoding="utf-8" standalone="yes"?>
<Relationships xmlns="http://schemas.openxmlformats.org/package/2006/relationships">
  <Relationship Id="rId1" Type="http://schemas.openxmlformats.org/officeDocument/2006/relationships/printerSettings" Target="../printerSettings/printerSettings23.bin" />
</Relationships>
</file>

<file path=xl/worksheets/_rels/sheet24.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24.bin" />
</Relationships>
</file>

<file path=xl/worksheets/_rels/sheet25.xml.rels>&#65279;<?xml version="1.0" encoding="utf-8" standalone="yes"?>
<Relationships xmlns="http://schemas.openxmlformats.org/package/2006/relationships">
  <Relationship Id="rId1" Type="http://schemas.openxmlformats.org/officeDocument/2006/relationships/printerSettings" Target="../printerSettings/printerSettings25.bin" />
</Relationships>
</file>

<file path=xl/worksheets/_rels/sheet26.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26.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I37"/>
  <sheetViews>
    <sheetView showGridLines="0" view="pageBreakPreview" zoomScale="90" zoomScaleNormal="100" zoomScaleSheetLayoutView="90" workbookViewId="0">
      <selection activeCell="E17" sqref="E17"/>
    </sheetView>
  </sheetViews>
  <sheetFormatPr defaultColWidth="8.875" defaultRowHeight="13.5"/>
  <cols>
    <col min="1" max="1" width="9.875" style="88" customWidth="1"/>
    <col min="2" max="2" width="7.625" style="88" customWidth="1"/>
    <col min="3" max="3" width="22.625" style="88" customWidth="1"/>
    <col min="4" max="4" width="5.625" style="88" customWidth="1"/>
    <col min="5" max="5" width="12.625" style="88" customWidth="1"/>
    <col min="6" max="6" width="5.625" style="88" customWidth="1"/>
    <col min="7" max="7" width="22.625" style="88" customWidth="1"/>
    <col min="8" max="8" width="7.625" style="88" customWidth="1"/>
    <col min="9" max="9" width="9.875" style="88" customWidth="1"/>
    <col min="10" max="16384" width="8.875" style="88"/>
  </cols>
  <sheetData>
    <row r="5" spans="1:9" ht="15" customHeight="1">
      <c r="A5" s="87"/>
      <c r="B5" s="87"/>
      <c r="C5" s="87"/>
      <c r="D5" s="87"/>
      <c r="E5" s="87"/>
      <c r="F5" s="87"/>
      <c r="G5" s="87"/>
      <c r="H5" s="87"/>
      <c r="I5" s="87"/>
    </row>
    <row r="6" spans="1:9" ht="33.950000000000003" customHeight="1">
      <c r="A6" s="2"/>
      <c r="B6" s="2"/>
      <c r="C6" s="2"/>
      <c r="D6" s="2"/>
      <c r="E6" s="2"/>
      <c r="F6" s="2"/>
      <c r="G6" s="2"/>
      <c r="H6" s="2"/>
      <c r="I6" s="2"/>
    </row>
    <row r="7" spans="1:9" ht="33.950000000000003" customHeight="1">
      <c r="C7" s="1041" t="s">
        <v>338</v>
      </c>
      <c r="D7" s="1041"/>
      <c r="E7" s="1041"/>
      <c r="F7" s="1041"/>
      <c r="G7" s="1041"/>
      <c r="H7" s="141"/>
      <c r="I7" s="2"/>
    </row>
    <row r="8" spans="1:9" ht="33.950000000000003" customHeight="1">
      <c r="C8" s="1042" t="s">
        <v>339</v>
      </c>
      <c r="D8" s="1042"/>
      <c r="E8" s="1042"/>
      <c r="F8" s="1042"/>
      <c r="G8" s="1042"/>
      <c r="H8" s="141"/>
      <c r="I8" s="2"/>
    </row>
    <row r="9" spans="1:9" ht="12" customHeight="1">
      <c r="C9" s="373"/>
      <c r="D9" s="373"/>
      <c r="E9" s="373"/>
      <c r="F9" s="373"/>
      <c r="G9" s="373"/>
      <c r="H9" s="141"/>
      <c r="I9" s="2"/>
    </row>
    <row r="10" spans="1:9" ht="33.950000000000003" customHeight="1">
      <c r="D10" s="141"/>
      <c r="E10" s="373" t="s">
        <v>321</v>
      </c>
      <c r="F10" s="141"/>
      <c r="G10" s="141"/>
      <c r="H10" s="141"/>
      <c r="I10" s="2"/>
    </row>
    <row r="11" spans="1:9" ht="33.950000000000003" customHeight="1">
      <c r="B11" s="1042" t="s">
        <v>221</v>
      </c>
      <c r="C11" s="1042"/>
      <c r="D11" s="1042"/>
      <c r="E11" s="1042"/>
      <c r="F11" s="1042"/>
      <c r="G11" s="1042"/>
      <c r="H11" s="1042"/>
      <c r="I11" s="2"/>
    </row>
    <row r="12" spans="1:9" ht="33.950000000000003" customHeight="1">
      <c r="A12" s="2"/>
      <c r="B12" s="2"/>
      <c r="C12" s="2"/>
      <c r="D12" s="2"/>
      <c r="E12" s="373"/>
      <c r="F12" s="2"/>
      <c r="G12" s="2"/>
      <c r="H12" s="2"/>
      <c r="I12" s="2"/>
    </row>
    <row r="13" spans="1:9" ht="13.5" customHeight="1">
      <c r="B13" s="373"/>
      <c r="C13" s="373"/>
      <c r="D13" s="373"/>
      <c r="E13" s="373"/>
      <c r="F13" s="373"/>
      <c r="G13" s="373"/>
      <c r="H13" s="373"/>
      <c r="I13" s="2"/>
    </row>
    <row r="14" spans="1:9" ht="13.5" customHeight="1">
      <c r="B14" s="373"/>
      <c r="C14" s="373"/>
      <c r="D14" s="373"/>
      <c r="E14" s="373"/>
      <c r="F14" s="373"/>
      <c r="G14" s="373"/>
      <c r="H14" s="373"/>
      <c r="I14" s="2"/>
    </row>
    <row r="15" spans="1:9" ht="13.5" customHeight="1">
      <c r="B15" s="373"/>
      <c r="C15" s="373"/>
      <c r="D15" s="373"/>
      <c r="E15" s="373"/>
      <c r="F15" s="373"/>
      <c r="G15" s="373"/>
      <c r="H15" s="373"/>
      <c r="I15" s="2"/>
    </row>
    <row r="16" spans="1:9" ht="13.5" customHeight="1">
      <c r="B16" s="373"/>
      <c r="C16" s="373"/>
      <c r="D16" s="373"/>
      <c r="E16" s="373"/>
      <c r="F16" s="373"/>
      <c r="G16" s="373"/>
      <c r="H16" s="373"/>
      <c r="I16" s="2"/>
    </row>
    <row r="17" spans="1:9" ht="13.5" customHeight="1">
      <c r="B17" s="373"/>
      <c r="C17" s="373"/>
      <c r="D17" s="373"/>
      <c r="E17" s="373"/>
      <c r="F17" s="373"/>
      <c r="G17" s="373"/>
      <c r="H17" s="373"/>
      <c r="I17" s="2"/>
    </row>
    <row r="18" spans="1:9" ht="13.5" customHeight="1">
      <c r="B18" s="373"/>
      <c r="C18" s="373"/>
      <c r="D18" s="373"/>
      <c r="E18" s="373"/>
      <c r="F18" s="373"/>
      <c r="G18" s="373"/>
      <c r="H18" s="373"/>
      <c r="I18" s="2"/>
    </row>
    <row r="19" spans="1:9" ht="13.5" customHeight="1">
      <c r="B19" s="373"/>
      <c r="C19" s="373"/>
      <c r="D19" s="373"/>
      <c r="E19" s="373"/>
      <c r="F19" s="373"/>
      <c r="G19" s="373"/>
      <c r="H19" s="373"/>
      <c r="I19" s="2"/>
    </row>
    <row r="20" spans="1:9" ht="13.5" customHeight="1">
      <c r="B20" s="373"/>
      <c r="C20" s="373"/>
      <c r="D20" s="373"/>
      <c r="E20" s="373"/>
      <c r="F20" s="373"/>
      <c r="G20" s="373"/>
      <c r="H20" s="373"/>
      <c r="I20" s="2"/>
    </row>
    <row r="21" spans="1:9" ht="13.5" customHeight="1">
      <c r="B21" s="373"/>
      <c r="C21" s="373"/>
      <c r="D21" s="373"/>
      <c r="E21" s="373"/>
      <c r="F21" s="373"/>
      <c r="G21" s="373"/>
      <c r="H21" s="373"/>
      <c r="I21" s="2"/>
    </row>
    <row r="22" spans="1:9" ht="13.5" customHeight="1">
      <c r="B22" s="373"/>
      <c r="C22" s="373"/>
      <c r="D22" s="373"/>
      <c r="E22" s="373"/>
      <c r="F22" s="373"/>
      <c r="G22" s="373"/>
      <c r="H22" s="373"/>
      <c r="I22" s="2"/>
    </row>
    <row r="23" spans="1:9" ht="13.5" customHeight="1">
      <c r="B23" s="373"/>
      <c r="C23" s="373"/>
      <c r="D23" s="373"/>
      <c r="E23" s="373"/>
      <c r="F23" s="373"/>
      <c r="G23" s="373"/>
      <c r="H23" s="373"/>
      <c r="I23" s="2"/>
    </row>
    <row r="24" spans="1:9" ht="13.5" customHeight="1">
      <c r="B24" s="373"/>
      <c r="C24" s="373"/>
      <c r="D24" s="373"/>
      <c r="E24" s="373"/>
      <c r="F24" s="373"/>
      <c r="G24" s="373"/>
      <c r="H24" s="373"/>
      <c r="I24" s="2"/>
    </row>
    <row r="25" spans="1:9" ht="13.5" customHeight="1">
      <c r="B25" s="373"/>
      <c r="C25" s="373"/>
      <c r="D25" s="373"/>
      <c r="E25" s="373"/>
      <c r="F25" s="373"/>
      <c r="G25" s="373"/>
      <c r="H25" s="373"/>
      <c r="I25" s="2"/>
    </row>
    <row r="26" spans="1:9" ht="13.5" customHeight="1">
      <c r="B26" s="373"/>
      <c r="C26" s="373"/>
      <c r="D26" s="373"/>
      <c r="E26" s="373"/>
      <c r="F26" s="373"/>
      <c r="G26" s="373"/>
      <c r="H26" s="373"/>
      <c r="I26" s="2"/>
    </row>
    <row r="27" spans="1:9" ht="13.5" customHeight="1">
      <c r="B27" s="373"/>
      <c r="C27" s="373"/>
      <c r="D27" s="373"/>
      <c r="E27" s="373"/>
      <c r="F27" s="373"/>
      <c r="G27" s="373"/>
      <c r="H27" s="373"/>
      <c r="I27" s="2"/>
    </row>
    <row r="28" spans="1:9" ht="13.5" customHeight="1"/>
    <row r="29" spans="1:9" ht="13.5" customHeight="1">
      <c r="A29" s="87"/>
      <c r="B29" s="87"/>
      <c r="C29" s="87"/>
      <c r="D29" s="87"/>
      <c r="E29" s="87"/>
      <c r="F29" s="87"/>
      <c r="G29" s="87"/>
      <c r="H29" s="87"/>
      <c r="I29" s="87"/>
    </row>
    <row r="30" spans="1:9" ht="13.5" customHeight="1">
      <c r="A30" s="87"/>
      <c r="B30" s="87"/>
      <c r="C30" s="87"/>
      <c r="D30" s="87"/>
      <c r="E30" s="87"/>
      <c r="F30" s="87"/>
      <c r="G30" s="87"/>
      <c r="H30" s="87"/>
      <c r="I30" s="87"/>
    </row>
    <row r="31" spans="1:9" ht="13.5" customHeight="1">
      <c r="A31" s="87"/>
      <c r="B31" s="87"/>
      <c r="C31" s="87"/>
      <c r="D31" s="87"/>
      <c r="E31" s="87"/>
      <c r="F31" s="87"/>
      <c r="G31" s="87"/>
      <c r="H31" s="87"/>
      <c r="I31" s="87"/>
    </row>
    <row r="32" spans="1:9" ht="13.5" customHeight="1">
      <c r="A32" s="87"/>
      <c r="B32" s="1"/>
      <c r="C32" s="1"/>
      <c r="D32" s="1"/>
      <c r="E32" s="1"/>
      <c r="F32" s="1"/>
      <c r="G32" s="1"/>
      <c r="H32" s="1"/>
      <c r="I32" s="87"/>
    </row>
    <row r="33" spans="2:9" ht="13.5" customHeight="1"/>
    <row r="34" spans="2:9" ht="13.5" customHeight="1"/>
    <row r="35" spans="2:9" ht="24">
      <c r="C35" s="1"/>
      <c r="D35" s="1044" t="s">
        <v>443</v>
      </c>
      <c r="E35" s="1044"/>
      <c r="F35" s="1044"/>
      <c r="G35" s="1"/>
      <c r="H35" s="1"/>
      <c r="I35" s="1"/>
    </row>
    <row r="36" spans="2:9" ht="39.950000000000003" customHeight="1">
      <c r="B36" s="1"/>
      <c r="C36" s="1"/>
      <c r="D36" s="1"/>
      <c r="E36" s="1"/>
      <c r="F36" s="1"/>
      <c r="G36" s="1"/>
      <c r="H36" s="1"/>
      <c r="I36" s="1"/>
    </row>
    <row r="37" spans="2:9" ht="24">
      <c r="B37" s="1043" t="s">
        <v>444</v>
      </c>
      <c r="C37" s="1043"/>
      <c r="D37" s="1043"/>
      <c r="E37" s="1043"/>
      <c r="F37" s="1043"/>
      <c r="G37" s="1043"/>
      <c r="H37" s="1043"/>
      <c r="I37" s="3"/>
    </row>
  </sheetData>
  <mergeCells count="5">
    <mergeCell ref="C7:G7"/>
    <mergeCell ref="C8:G8"/>
    <mergeCell ref="B37:H37"/>
    <mergeCell ref="B11:H11"/>
    <mergeCell ref="D35:F35"/>
  </mergeCells>
  <phoneticPr fontId="54"/>
  <printOptions horizontalCentered="1"/>
  <pageMargins left="0.39370078740157483" right="0.39370078740157483" top="1.5748031496062993" bottom="0" header="0.51181102362204722" footer="0.51181102362204722"/>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I24"/>
  <sheetViews>
    <sheetView showGridLines="0" view="pageBreakPreview" zoomScaleNormal="100" zoomScaleSheetLayoutView="100" workbookViewId="0">
      <selection activeCell="B1" sqref="B1"/>
    </sheetView>
  </sheetViews>
  <sheetFormatPr defaultColWidth="9" defaultRowHeight="13.5"/>
  <cols>
    <col min="1" max="1" width="3.125" style="885" customWidth="1"/>
    <col min="2" max="2" width="14.75" style="885" customWidth="1"/>
    <col min="3" max="3" width="9.375" style="885" customWidth="1"/>
    <col min="4" max="5" width="10.625" style="885" customWidth="1"/>
    <col min="6" max="6" width="18.625" style="885" customWidth="1"/>
    <col min="7" max="7" width="10.625" style="885" customWidth="1"/>
    <col min="8" max="8" width="18.625" style="885" customWidth="1"/>
    <col min="9" max="16384" width="9" style="885"/>
  </cols>
  <sheetData>
    <row r="1" spans="2:8" s="883" customFormat="1" ht="17.25" customHeight="1">
      <c r="B1" s="1038" t="s">
        <v>837</v>
      </c>
      <c r="C1" s="882"/>
    </row>
    <row r="2" spans="2:8" s="881" customFormat="1" ht="9.75" customHeight="1"/>
    <row r="3" spans="2:8" s="881" customFormat="1" ht="20.25" customHeight="1">
      <c r="B3" s="884" t="s">
        <v>863</v>
      </c>
      <c r="C3" s="884"/>
      <c r="D3" s="884"/>
      <c r="E3" s="884"/>
      <c r="F3" s="884"/>
      <c r="G3" s="884"/>
      <c r="H3" s="884"/>
    </row>
    <row r="4" spans="2:8" ht="12" customHeight="1"/>
    <row r="5" spans="2:8" ht="25.5" customHeight="1">
      <c r="B5" s="1177" t="s">
        <v>821</v>
      </c>
      <c r="C5" s="1177"/>
      <c r="D5" s="1178" t="s">
        <v>864</v>
      </c>
      <c r="E5" s="1180" t="s">
        <v>865</v>
      </c>
      <c r="F5" s="1181"/>
      <c r="G5" s="1182" t="s">
        <v>822</v>
      </c>
      <c r="H5" s="1183"/>
    </row>
    <row r="6" spans="2:8" ht="25.5" customHeight="1">
      <c r="B6" s="1177"/>
      <c r="C6" s="1177"/>
      <c r="D6" s="1179"/>
      <c r="E6" s="886" t="s">
        <v>866</v>
      </c>
      <c r="F6" s="886" t="s">
        <v>824</v>
      </c>
      <c r="G6" s="886" t="s">
        <v>823</v>
      </c>
      <c r="H6" s="886" t="s">
        <v>824</v>
      </c>
    </row>
    <row r="7" spans="2:8" ht="25.5" customHeight="1">
      <c r="B7" s="887" t="s">
        <v>825</v>
      </c>
      <c r="C7" s="888" t="s">
        <v>826</v>
      </c>
      <c r="D7" s="889"/>
      <c r="E7" s="890"/>
      <c r="F7" s="1184" t="s">
        <v>970</v>
      </c>
      <c r="G7" s="892">
        <v>0.01</v>
      </c>
      <c r="H7" s="1185" t="s">
        <v>827</v>
      </c>
    </row>
    <row r="8" spans="2:8" ht="25.5" customHeight="1">
      <c r="B8" s="887" t="s">
        <v>828</v>
      </c>
      <c r="C8" s="888" t="s">
        <v>829</v>
      </c>
      <c r="D8" s="889"/>
      <c r="E8" s="890"/>
      <c r="F8" s="1184"/>
      <c r="G8" s="892">
        <v>30</v>
      </c>
      <c r="H8" s="1186"/>
    </row>
    <row r="9" spans="2:8" ht="25.5" customHeight="1">
      <c r="B9" s="887" t="s">
        <v>830</v>
      </c>
      <c r="C9" s="888" t="s">
        <v>829</v>
      </c>
      <c r="D9" s="889"/>
      <c r="E9" s="890"/>
      <c r="F9" s="1184"/>
      <c r="G9" s="892">
        <v>20</v>
      </c>
      <c r="H9" s="1186"/>
    </row>
    <row r="10" spans="2:8" ht="25.5" customHeight="1">
      <c r="B10" s="887" t="s">
        <v>831</v>
      </c>
      <c r="C10" s="888" t="s">
        <v>829</v>
      </c>
      <c r="D10" s="889"/>
      <c r="E10" s="890"/>
      <c r="F10" s="1184"/>
      <c r="G10" s="892">
        <v>50</v>
      </c>
      <c r="H10" s="1187"/>
    </row>
    <row r="11" spans="2:8" ht="51.75" customHeight="1">
      <c r="B11" s="1196" t="s">
        <v>832</v>
      </c>
      <c r="C11" s="1198" t="s">
        <v>829</v>
      </c>
      <c r="D11" s="889"/>
      <c r="E11" s="890"/>
      <c r="F11" s="1200" t="s">
        <v>971</v>
      </c>
      <c r="G11" s="892">
        <v>30</v>
      </c>
      <c r="H11" s="891" t="s">
        <v>838</v>
      </c>
    </row>
    <row r="12" spans="2:8" ht="51.75" customHeight="1">
      <c r="B12" s="1197"/>
      <c r="C12" s="1199"/>
      <c r="D12" s="889"/>
      <c r="E12" s="890"/>
      <c r="F12" s="1201"/>
      <c r="G12" s="892">
        <v>100</v>
      </c>
      <c r="H12" s="891" t="s">
        <v>827</v>
      </c>
    </row>
    <row r="13" spans="2:8" ht="51.75" customHeight="1">
      <c r="B13" s="887" t="s">
        <v>833</v>
      </c>
      <c r="C13" s="894" t="s">
        <v>834</v>
      </c>
      <c r="D13" s="892" t="s">
        <v>271</v>
      </c>
      <c r="E13" s="892" t="s">
        <v>271</v>
      </c>
      <c r="F13" s="892" t="s">
        <v>271</v>
      </c>
      <c r="G13" s="892">
        <v>0.1</v>
      </c>
      <c r="H13" s="891" t="s">
        <v>839</v>
      </c>
    </row>
    <row r="14" spans="2:8" ht="74.25" customHeight="1">
      <c r="B14" s="887" t="s">
        <v>835</v>
      </c>
      <c r="C14" s="894" t="s">
        <v>836</v>
      </c>
      <c r="D14" s="890"/>
      <c r="E14" s="890"/>
      <c r="F14" s="896" t="s">
        <v>972</v>
      </c>
      <c r="G14" s="892">
        <v>30</v>
      </c>
      <c r="H14" s="893" t="s">
        <v>840</v>
      </c>
    </row>
    <row r="15" spans="2:8" s="802" customFormat="1" ht="15" customHeight="1">
      <c r="B15" s="1202" t="s">
        <v>841</v>
      </c>
      <c r="C15" s="1202"/>
      <c r="D15" s="1202"/>
      <c r="E15" s="1202"/>
      <c r="F15" s="1202"/>
      <c r="G15" s="1202"/>
      <c r="H15" s="1202"/>
    </row>
    <row r="16" spans="2:8" s="802" customFormat="1" ht="15" customHeight="1">
      <c r="B16" s="1203" t="s">
        <v>867</v>
      </c>
      <c r="C16" s="1203"/>
      <c r="D16" s="1203"/>
      <c r="E16" s="1203"/>
      <c r="F16" s="1203"/>
      <c r="G16" s="1203"/>
      <c r="H16" s="1203"/>
    </row>
    <row r="17" spans="2:9" ht="15" customHeight="1">
      <c r="B17" s="1188" t="s">
        <v>868</v>
      </c>
      <c r="C17" s="1188"/>
      <c r="D17" s="1188"/>
      <c r="E17" s="1188"/>
      <c r="F17" s="1188"/>
      <c r="G17" s="1188"/>
      <c r="H17" s="1188"/>
    </row>
    <row r="18" spans="2:9" s="802" customFormat="1" ht="15" customHeight="1">
      <c r="B18" s="1188" t="s">
        <v>869</v>
      </c>
      <c r="C18" s="1188"/>
      <c r="D18" s="1188"/>
      <c r="E18" s="1188"/>
      <c r="F18" s="1188"/>
      <c r="G18" s="1188"/>
      <c r="H18" s="1188"/>
    </row>
    <row r="19" spans="2:9" s="802" customFormat="1" ht="15" customHeight="1">
      <c r="B19" s="1188" t="s">
        <v>858</v>
      </c>
      <c r="C19" s="1188"/>
      <c r="D19" s="1188"/>
      <c r="E19" s="1188"/>
      <c r="F19" s="1188"/>
      <c r="G19" s="1188"/>
      <c r="H19" s="1188"/>
    </row>
    <row r="20" spans="2:9" s="802" customFormat="1" ht="12">
      <c r="B20" s="1189"/>
      <c r="C20" s="1189"/>
      <c r="D20" s="1189"/>
      <c r="E20" s="1189"/>
      <c r="F20" s="1189"/>
      <c r="G20" s="1189"/>
      <c r="H20" s="1189"/>
    </row>
    <row r="21" spans="2:9" s="802" customFormat="1" ht="12">
      <c r="B21" s="895"/>
      <c r="C21" s="895"/>
      <c r="D21" s="895"/>
      <c r="E21" s="895"/>
      <c r="F21" s="895"/>
      <c r="G21" s="895"/>
      <c r="H21" s="895"/>
    </row>
    <row r="22" spans="2:9">
      <c r="F22" s="1190" t="s">
        <v>467</v>
      </c>
      <c r="G22" s="1191"/>
      <c r="H22" s="1192"/>
      <c r="I22" s="802"/>
    </row>
    <row r="23" spans="2:9">
      <c r="F23" s="1193"/>
      <c r="G23" s="1194"/>
      <c r="H23" s="1195"/>
      <c r="I23" s="802"/>
    </row>
    <row r="24" spans="2:9">
      <c r="I24" s="802"/>
    </row>
  </sheetData>
  <mergeCells count="16">
    <mergeCell ref="B18:H18"/>
    <mergeCell ref="B20:H20"/>
    <mergeCell ref="F22:H23"/>
    <mergeCell ref="B11:B12"/>
    <mergeCell ref="C11:C12"/>
    <mergeCell ref="F11:F12"/>
    <mergeCell ref="B15:H15"/>
    <mergeCell ref="B16:H16"/>
    <mergeCell ref="B17:H17"/>
    <mergeCell ref="B19:H19"/>
    <mergeCell ref="B5:C6"/>
    <mergeCell ref="D5:D6"/>
    <mergeCell ref="E5:F5"/>
    <mergeCell ref="G5:H5"/>
    <mergeCell ref="F7:F10"/>
    <mergeCell ref="H7:H10"/>
  </mergeCells>
  <phoneticPr fontId="27"/>
  <pageMargins left="0.59055118110236227" right="0.59055118110236227" top="0.59055118110236227" bottom="0.59055118110236227" header="0.51181102362204722" footer="0.51181102362204722"/>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P31"/>
  <sheetViews>
    <sheetView showGridLines="0" view="pageBreakPreview" zoomScaleNormal="130" zoomScaleSheetLayoutView="100" workbookViewId="0">
      <selection activeCell="B2" sqref="B2:I2"/>
    </sheetView>
  </sheetViews>
  <sheetFormatPr defaultColWidth="9" defaultRowHeight="15" customHeight="1"/>
  <cols>
    <col min="1" max="1" width="2.625" style="463" customWidth="1"/>
    <col min="2" max="2" width="8.125" style="463" customWidth="1"/>
    <col min="3" max="3" width="9.125" style="463" customWidth="1"/>
    <col min="4" max="4" width="8.5" style="463" customWidth="1"/>
    <col min="5" max="5" width="8.125" style="463" customWidth="1"/>
    <col min="6" max="8" width="12.625" style="463" customWidth="1"/>
    <col min="9" max="9" width="40.125" style="463" customWidth="1"/>
    <col min="10" max="16384" width="9" style="463"/>
  </cols>
  <sheetData>
    <row r="1" spans="2:11" s="462" customFormat="1" ht="17.25" customHeight="1">
      <c r="B1" s="475" t="s">
        <v>596</v>
      </c>
    </row>
    <row r="2" spans="2:11" s="462" customFormat="1" ht="21" customHeight="1">
      <c r="B2" s="1204" t="s">
        <v>597</v>
      </c>
      <c r="C2" s="1204"/>
      <c r="D2" s="1204"/>
      <c r="E2" s="1204"/>
      <c r="F2" s="1204"/>
      <c r="G2" s="1204"/>
      <c r="H2" s="1204"/>
      <c r="I2" s="1204"/>
    </row>
    <row r="3" spans="2:11" ht="10.5" customHeight="1" thickBot="1"/>
    <row r="4" spans="2:11" ht="18.600000000000001" customHeight="1" thickBot="1">
      <c r="B4" s="1205" t="s">
        <v>469</v>
      </c>
      <c r="C4" s="1206"/>
      <c r="D4" s="1207"/>
      <c r="E4" s="589" t="s">
        <v>470</v>
      </c>
      <c r="F4" s="589" t="s">
        <v>471</v>
      </c>
      <c r="G4" s="589" t="s">
        <v>472</v>
      </c>
      <c r="H4" s="590" t="s">
        <v>473</v>
      </c>
      <c r="I4" s="591" t="s">
        <v>268</v>
      </c>
      <c r="K4" s="464"/>
    </row>
    <row r="5" spans="2:11" ht="18.600000000000001" customHeight="1" thickTop="1">
      <c r="B5" s="487" t="s">
        <v>474</v>
      </c>
      <c r="C5" s="488"/>
      <c r="D5" s="489"/>
      <c r="E5" s="473" t="s">
        <v>475</v>
      </c>
      <c r="F5" s="803">
        <f>ROUND(102807*0.085,0)</f>
        <v>8739</v>
      </c>
      <c r="G5" s="803">
        <f>102807-F5-H5</f>
        <v>85329</v>
      </c>
      <c r="H5" s="803">
        <f>ROUND(102807*0.085,0)</f>
        <v>8739</v>
      </c>
      <c r="I5" s="695" t="s">
        <v>676</v>
      </c>
    </row>
    <row r="6" spans="2:11" ht="18.600000000000001" customHeight="1">
      <c r="B6" s="1216" t="s">
        <v>476</v>
      </c>
      <c r="C6" s="1217"/>
      <c r="D6" s="1218"/>
      <c r="E6" s="465" t="s">
        <v>477</v>
      </c>
      <c r="F6" s="592">
        <v>5800</v>
      </c>
      <c r="G6" s="592">
        <v>9400</v>
      </c>
      <c r="H6" s="593">
        <v>12400</v>
      </c>
      <c r="I6" s="476"/>
    </row>
    <row r="7" spans="2:11" ht="18.600000000000001" customHeight="1">
      <c r="B7" s="1216" t="s">
        <v>478</v>
      </c>
      <c r="C7" s="1218"/>
      <c r="D7" s="491" t="s">
        <v>479</v>
      </c>
      <c r="E7" s="465" t="s">
        <v>480</v>
      </c>
      <c r="F7" s="594">
        <v>7</v>
      </c>
      <c r="G7" s="594">
        <v>7.4</v>
      </c>
      <c r="H7" s="595">
        <v>7.8</v>
      </c>
      <c r="I7" s="490"/>
    </row>
    <row r="8" spans="2:11" ht="18.600000000000001" customHeight="1">
      <c r="B8" s="1212" t="s">
        <v>481</v>
      </c>
      <c r="C8" s="1214" t="s">
        <v>482</v>
      </c>
      <c r="D8" s="492" t="s">
        <v>678</v>
      </c>
      <c r="E8" s="465" t="s">
        <v>475</v>
      </c>
      <c r="F8" s="603"/>
      <c r="G8" s="603"/>
      <c r="H8" s="604"/>
      <c r="I8" s="477" t="s">
        <v>483</v>
      </c>
    </row>
    <row r="9" spans="2:11" ht="18.600000000000001" customHeight="1">
      <c r="B9" s="1219"/>
      <c r="C9" s="1220"/>
      <c r="D9" s="696" t="s">
        <v>679</v>
      </c>
      <c r="E9" s="465" t="s">
        <v>480</v>
      </c>
      <c r="F9" s="697"/>
      <c r="G9" s="697"/>
      <c r="H9" s="698"/>
      <c r="I9" s="477" t="s">
        <v>680</v>
      </c>
    </row>
    <row r="10" spans="2:11" ht="18.600000000000001" customHeight="1">
      <c r="B10" s="1213"/>
      <c r="C10" s="1214" t="s">
        <v>484</v>
      </c>
      <c r="D10" s="598" t="s">
        <v>485</v>
      </c>
      <c r="E10" s="466" t="s">
        <v>475</v>
      </c>
      <c r="F10" s="605"/>
      <c r="G10" s="605"/>
      <c r="H10" s="606"/>
      <c r="I10" s="477" t="s">
        <v>486</v>
      </c>
    </row>
    <row r="11" spans="2:11" ht="18.600000000000001" customHeight="1">
      <c r="B11" s="1213"/>
      <c r="C11" s="1220"/>
      <c r="D11" s="598" t="s">
        <v>677</v>
      </c>
      <c r="E11" s="466" t="s">
        <v>475</v>
      </c>
      <c r="F11" s="605"/>
      <c r="G11" s="605"/>
      <c r="H11" s="606"/>
      <c r="I11" s="477" t="s">
        <v>483</v>
      </c>
    </row>
    <row r="12" spans="2:11" ht="19.5" customHeight="1">
      <c r="B12" s="1212" t="s">
        <v>487</v>
      </c>
      <c r="C12" s="491" t="s">
        <v>482</v>
      </c>
      <c r="D12" s="492"/>
      <c r="E12" s="465" t="s">
        <v>480</v>
      </c>
      <c r="F12" s="467" t="str">
        <f>IF(F8="","",ROUND(F8/$F$5*100,1))</f>
        <v/>
      </c>
      <c r="G12" s="467" t="str">
        <f>IF(G8="","",ROUND(G8/$G$5*100,1))</f>
        <v/>
      </c>
      <c r="H12" s="468" t="str">
        <f>IF(H8="","",ROUND(H8/$H$5*100,1))</f>
        <v/>
      </c>
      <c r="I12" s="478" t="s">
        <v>488</v>
      </c>
    </row>
    <row r="13" spans="2:11" ht="18.600000000000001" customHeight="1">
      <c r="B13" s="1213"/>
      <c r="C13" s="1214" t="s">
        <v>484</v>
      </c>
      <c r="D13" s="598" t="s">
        <v>485</v>
      </c>
      <c r="E13" s="466" t="s">
        <v>480</v>
      </c>
      <c r="F13" s="469" t="str">
        <f>IF(F10="","",ROUND(F10/$F$5*100,1))</f>
        <v/>
      </c>
      <c r="G13" s="469" t="str">
        <f>IF(G10="","",ROUND(G10/$G$5*100,1))</f>
        <v/>
      </c>
      <c r="H13" s="470" t="str">
        <f>IF(H10="","",ROUND(H10/$H$5*100,1))</f>
        <v/>
      </c>
      <c r="I13" s="478" t="s">
        <v>488</v>
      </c>
    </row>
    <row r="14" spans="2:11" ht="18.600000000000001" customHeight="1">
      <c r="B14" s="1213"/>
      <c r="C14" s="1215"/>
      <c r="D14" s="598" t="s">
        <v>677</v>
      </c>
      <c r="E14" s="465" t="s">
        <v>480</v>
      </c>
      <c r="F14" s="467" t="str">
        <f>IF(F11="","",ROUND(F11/$F$5*100,1))</f>
        <v/>
      </c>
      <c r="G14" s="467" t="str">
        <f>IF(G11="","",ROUND(G11/$G$5*100,1))</f>
        <v/>
      </c>
      <c r="H14" s="468" t="str">
        <f>IF(H11="","",ROUND(H11/$H$5*100,1))</f>
        <v/>
      </c>
      <c r="I14" s="477" t="s">
        <v>488</v>
      </c>
    </row>
    <row r="15" spans="2:11" ht="18.600000000000001" customHeight="1">
      <c r="B15" s="596" t="s">
        <v>600</v>
      </c>
      <c r="C15" s="597"/>
      <c r="D15" s="492"/>
      <c r="E15" s="473" t="s">
        <v>475</v>
      </c>
      <c r="F15" s="1221" t="str">
        <f>IF(G8="","",ROUND(SUM(F8,G8,H8,F11,G11,H11),1))</f>
        <v/>
      </c>
      <c r="G15" s="1222"/>
      <c r="H15" s="1222"/>
      <c r="I15" s="477" t="s">
        <v>488</v>
      </c>
    </row>
    <row r="16" spans="2:11" ht="18.600000000000001" customHeight="1" thickBot="1">
      <c r="B16" s="599" t="s">
        <v>601</v>
      </c>
      <c r="C16" s="600"/>
      <c r="D16" s="601"/>
      <c r="E16" s="602" t="s">
        <v>480</v>
      </c>
      <c r="F16" s="1223" t="str">
        <f>IF(F15="","",ROUND(F15/SUM(F5:H5)*100,1))</f>
        <v/>
      </c>
      <c r="G16" s="1224"/>
      <c r="H16" s="1224"/>
      <c r="I16" s="479" t="s">
        <v>488</v>
      </c>
    </row>
    <row r="17" spans="2:16" ht="15" customHeight="1">
      <c r="B17" s="474" t="s">
        <v>598</v>
      </c>
      <c r="C17" s="464"/>
      <c r="D17" s="464"/>
      <c r="E17" s="471"/>
      <c r="F17" s="480"/>
      <c r="G17" s="480"/>
      <c r="H17" s="480"/>
      <c r="I17" s="481"/>
    </row>
    <row r="18" spans="2:16" ht="15" customHeight="1">
      <c r="B18" s="474" t="s">
        <v>599</v>
      </c>
      <c r="C18" s="471"/>
      <c r="D18" s="471"/>
      <c r="E18" s="471"/>
      <c r="F18" s="482"/>
      <c r="G18" s="482"/>
      <c r="H18" s="482"/>
      <c r="I18" s="482"/>
    </row>
    <row r="19" spans="2:16" ht="15" customHeight="1">
      <c r="B19" s="474" t="s">
        <v>681</v>
      </c>
      <c r="C19" s="471"/>
      <c r="D19" s="471"/>
      <c r="E19" s="471"/>
      <c r="F19" s="482"/>
      <c r="G19" s="482"/>
      <c r="H19" s="482"/>
      <c r="I19" s="482"/>
    </row>
    <row r="20" spans="2:16" ht="15" customHeight="1">
      <c r="B20" s="474"/>
      <c r="C20" s="471"/>
      <c r="D20" s="471"/>
      <c r="E20" s="471"/>
      <c r="F20" s="472"/>
      <c r="G20" s="472"/>
      <c r="H20" s="472"/>
      <c r="I20" s="472"/>
    </row>
    <row r="21" spans="2:16" ht="15" customHeight="1" thickBot="1">
      <c r="P21"/>
    </row>
    <row r="22" spans="2:16" ht="15" customHeight="1">
      <c r="H22" s="1208" t="s">
        <v>467</v>
      </c>
      <c r="I22" s="1209"/>
    </row>
    <row r="23" spans="2:16" ht="15" customHeight="1" thickBot="1">
      <c r="H23" s="1210"/>
      <c r="I23" s="1211"/>
    </row>
    <row r="25" spans="2:16" ht="15" customHeight="1">
      <c r="O25" s="460"/>
    </row>
    <row r="26" spans="2:16" ht="15" customHeight="1">
      <c r="O26" s="460"/>
    </row>
    <row r="27" spans="2:16" ht="15" customHeight="1">
      <c r="O27" s="460"/>
    </row>
    <row r="28" spans="2:16" ht="15" customHeight="1">
      <c r="O28" s="460"/>
    </row>
    <row r="29" spans="2:16" ht="15" customHeight="1">
      <c r="O29" s="460"/>
    </row>
    <row r="30" spans="2:16" ht="15" customHeight="1">
      <c r="O30" s="460"/>
    </row>
    <row r="31" spans="2:16" ht="15" customHeight="1">
      <c r="O31" s="460"/>
    </row>
  </sheetData>
  <mergeCells count="12">
    <mergeCell ref="B2:I2"/>
    <mergeCell ref="B4:D4"/>
    <mergeCell ref="H22:I23"/>
    <mergeCell ref="B12:B14"/>
    <mergeCell ref="C13:C14"/>
    <mergeCell ref="B6:D6"/>
    <mergeCell ref="B7:C7"/>
    <mergeCell ref="B8:B11"/>
    <mergeCell ref="C10:C11"/>
    <mergeCell ref="F15:H15"/>
    <mergeCell ref="F16:H16"/>
    <mergeCell ref="C8:C9"/>
  </mergeCells>
  <phoneticPr fontId="27"/>
  <pageMargins left="0.70866141732283472" right="0.70866141732283472" top="0.74803149606299213" bottom="0.39370078740157483" header="0.31496062992125984" footer="0.31496062992125984"/>
  <pageSetup paperSize="9" scale="7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K82"/>
  <sheetViews>
    <sheetView showGridLines="0" view="pageBreakPreview" zoomScaleNormal="40" zoomScaleSheetLayoutView="100" workbookViewId="0">
      <selection activeCell="B1" sqref="B1"/>
    </sheetView>
  </sheetViews>
  <sheetFormatPr defaultRowHeight="13.5"/>
  <cols>
    <col min="1" max="1" width="5.5" customWidth="1"/>
    <col min="2" max="2" width="15.375" customWidth="1"/>
    <col min="3" max="3" width="6.375" customWidth="1"/>
    <col min="4" max="4" width="18.875" customWidth="1"/>
    <col min="6" max="10" width="5" customWidth="1"/>
    <col min="11" max="14" width="12.5" customWidth="1"/>
    <col min="15" max="15" width="6.875" customWidth="1"/>
    <col min="16" max="35" width="8.625" customWidth="1"/>
    <col min="36" max="36" width="27.625" customWidth="1"/>
  </cols>
  <sheetData>
    <row r="1" spans="2:37" ht="21.95" customHeight="1">
      <c r="B1" s="173" t="s">
        <v>721</v>
      </c>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row>
    <row r="2" spans="2:37" ht="21.95" customHeight="1">
      <c r="B2" s="1225" t="s">
        <v>557</v>
      </c>
      <c r="C2" s="1225"/>
      <c r="D2" s="1225"/>
      <c r="E2" s="1225"/>
      <c r="F2" s="1225"/>
      <c r="G2" s="1225"/>
      <c r="H2" s="1225"/>
      <c r="I2" s="1225"/>
      <c r="J2" s="1225"/>
      <c r="K2" s="1225"/>
      <c r="L2" s="1225"/>
      <c r="M2" s="1225"/>
      <c r="N2" s="1225"/>
      <c r="O2" s="1225"/>
      <c r="P2" s="1225"/>
      <c r="Q2" s="1225"/>
      <c r="R2" s="1225"/>
      <c r="S2" s="1225"/>
      <c r="T2" s="1225"/>
      <c r="U2" s="1225"/>
      <c r="V2" s="1225"/>
      <c r="W2" s="1225"/>
      <c r="X2" s="1225"/>
      <c r="Y2" s="1225"/>
      <c r="Z2" s="1225"/>
      <c r="AA2" s="1225"/>
      <c r="AB2" s="1225"/>
      <c r="AC2" s="1225"/>
      <c r="AD2" s="1225"/>
      <c r="AE2" s="1225"/>
      <c r="AF2" s="1225"/>
      <c r="AG2" s="1225"/>
      <c r="AH2" s="1225"/>
      <c r="AI2" s="1225"/>
      <c r="AJ2" s="1225"/>
      <c r="AK2" s="496"/>
    </row>
    <row r="3" spans="2:37" ht="14.25" thickBot="1">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451"/>
      <c r="AJ3" s="176"/>
      <c r="AK3" s="258"/>
    </row>
    <row r="4" spans="2:37" ht="18" customHeight="1">
      <c r="B4" s="1226" t="s">
        <v>498</v>
      </c>
      <c r="C4" s="1229" t="s">
        <v>499</v>
      </c>
      <c r="D4" s="1232" t="s">
        <v>500</v>
      </c>
      <c r="E4" s="1235" t="s">
        <v>501</v>
      </c>
      <c r="F4" s="1238" t="s">
        <v>502</v>
      </c>
      <c r="G4" s="1241" t="s">
        <v>503</v>
      </c>
      <c r="H4" s="1244" t="s">
        <v>504</v>
      </c>
      <c r="I4" s="1245"/>
      <c r="J4" s="1246"/>
      <c r="K4" s="1244" t="s">
        <v>505</v>
      </c>
      <c r="L4" s="1245"/>
      <c r="M4" s="1245"/>
      <c r="N4" s="1246"/>
      <c r="O4" s="1244" t="s">
        <v>506</v>
      </c>
      <c r="P4" s="1255" t="s">
        <v>507</v>
      </c>
      <c r="Q4" s="1245"/>
      <c r="R4" s="1245"/>
      <c r="S4" s="1245"/>
      <c r="T4" s="1245"/>
      <c r="U4" s="1245"/>
      <c r="V4" s="1245"/>
      <c r="W4" s="1245"/>
      <c r="X4" s="1245"/>
      <c r="Y4" s="1245"/>
      <c r="Z4" s="1245"/>
      <c r="AA4" s="1245"/>
      <c r="AB4" s="1245"/>
      <c r="AC4" s="1245"/>
      <c r="AD4" s="1245"/>
      <c r="AE4" s="1245"/>
      <c r="AF4" s="1245"/>
      <c r="AG4" s="1245"/>
      <c r="AH4" s="1245"/>
      <c r="AI4" s="1245"/>
      <c r="AJ4" s="1256" t="s">
        <v>508</v>
      </c>
      <c r="AK4" s="176"/>
    </row>
    <row r="5" spans="2:37" ht="18" customHeight="1">
      <c r="B5" s="1227"/>
      <c r="C5" s="1230"/>
      <c r="D5" s="1233"/>
      <c r="E5" s="1236"/>
      <c r="F5" s="1239"/>
      <c r="G5" s="1242"/>
      <c r="H5" s="1247"/>
      <c r="I5" s="1248"/>
      <c r="J5" s="1249"/>
      <c r="K5" s="1247"/>
      <c r="L5" s="1248"/>
      <c r="M5" s="1248"/>
      <c r="N5" s="1249"/>
      <c r="O5" s="1250"/>
      <c r="P5" s="546" t="s">
        <v>295</v>
      </c>
      <c r="Q5" s="547" t="s">
        <v>296</v>
      </c>
      <c r="R5" s="547" t="s">
        <v>297</v>
      </c>
      <c r="S5" s="547" t="s">
        <v>298</v>
      </c>
      <c r="T5" s="547" t="s">
        <v>299</v>
      </c>
      <c r="U5" s="547" t="s">
        <v>300</v>
      </c>
      <c r="V5" s="547" t="s">
        <v>301</v>
      </c>
      <c r="W5" s="547" t="s">
        <v>302</v>
      </c>
      <c r="X5" s="547" t="s">
        <v>303</v>
      </c>
      <c r="Y5" s="547" t="s">
        <v>304</v>
      </c>
      <c r="Z5" s="547" t="s">
        <v>305</v>
      </c>
      <c r="AA5" s="547" t="s">
        <v>306</v>
      </c>
      <c r="AB5" s="547" t="s">
        <v>307</v>
      </c>
      <c r="AC5" s="547" t="s">
        <v>308</v>
      </c>
      <c r="AD5" s="547" t="s">
        <v>309</v>
      </c>
      <c r="AE5" s="547" t="s">
        <v>325</v>
      </c>
      <c r="AF5" s="547" t="s">
        <v>326</v>
      </c>
      <c r="AG5" s="547" t="s">
        <v>327</v>
      </c>
      <c r="AH5" s="547" t="s">
        <v>550</v>
      </c>
      <c r="AI5" s="548" t="s">
        <v>551</v>
      </c>
      <c r="AJ5" s="1257"/>
      <c r="AK5" s="176"/>
    </row>
    <row r="6" spans="2:37" ht="18" customHeight="1" thickBot="1">
      <c r="B6" s="1228"/>
      <c r="C6" s="1231"/>
      <c r="D6" s="1234"/>
      <c r="E6" s="1237"/>
      <c r="F6" s="1240"/>
      <c r="G6" s="1243"/>
      <c r="H6" s="549" t="s">
        <v>509</v>
      </c>
      <c r="I6" s="549" t="s">
        <v>510</v>
      </c>
      <c r="J6" s="549" t="s">
        <v>511</v>
      </c>
      <c r="K6" s="550" t="s">
        <v>512</v>
      </c>
      <c r="L6" s="550" t="s">
        <v>513</v>
      </c>
      <c r="M6" s="550" t="s">
        <v>514</v>
      </c>
      <c r="N6" s="550" t="s">
        <v>515</v>
      </c>
      <c r="O6" s="1251"/>
      <c r="P6" s="551" t="s">
        <v>552</v>
      </c>
      <c r="Q6" s="552" t="s">
        <v>516</v>
      </c>
      <c r="R6" s="552" t="s">
        <v>517</v>
      </c>
      <c r="S6" s="552" t="s">
        <v>518</v>
      </c>
      <c r="T6" s="552" t="s">
        <v>519</v>
      </c>
      <c r="U6" s="552" t="s">
        <v>520</v>
      </c>
      <c r="V6" s="552" t="s">
        <v>521</v>
      </c>
      <c r="W6" s="552" t="s">
        <v>522</v>
      </c>
      <c r="X6" s="552" t="s">
        <v>523</v>
      </c>
      <c r="Y6" s="552" t="s">
        <v>524</v>
      </c>
      <c r="Z6" s="552" t="s">
        <v>525</v>
      </c>
      <c r="AA6" s="552" t="s">
        <v>526</v>
      </c>
      <c r="AB6" s="552" t="s">
        <v>527</v>
      </c>
      <c r="AC6" s="552" t="s">
        <v>528</v>
      </c>
      <c r="AD6" s="552" t="s">
        <v>529</v>
      </c>
      <c r="AE6" s="552" t="s">
        <v>530</v>
      </c>
      <c r="AF6" s="552" t="s">
        <v>531</v>
      </c>
      <c r="AG6" s="552" t="s">
        <v>553</v>
      </c>
      <c r="AH6" s="552" t="s">
        <v>554</v>
      </c>
      <c r="AI6" s="553" t="s">
        <v>555</v>
      </c>
      <c r="AJ6" s="1258"/>
      <c r="AK6" s="176"/>
    </row>
    <row r="7" spans="2:37" ht="18" customHeight="1" thickTop="1">
      <c r="B7" s="1253" t="s">
        <v>532</v>
      </c>
      <c r="C7" s="497"/>
      <c r="D7" s="498"/>
      <c r="E7" s="499"/>
      <c r="F7" s="499"/>
      <c r="G7" s="499"/>
      <c r="H7" s="499"/>
      <c r="I7" s="499"/>
      <c r="J7" s="499"/>
      <c r="K7" s="499"/>
      <c r="L7" s="499"/>
      <c r="M7" s="499"/>
      <c r="N7" s="499"/>
      <c r="O7" s="500"/>
      <c r="P7" s="501"/>
      <c r="Q7" s="502"/>
      <c r="R7" s="502"/>
      <c r="S7" s="502"/>
      <c r="T7" s="502"/>
      <c r="U7" s="502"/>
      <c r="V7" s="502"/>
      <c r="W7" s="502"/>
      <c r="X7" s="502"/>
      <c r="Y7" s="502"/>
      <c r="Z7" s="502"/>
      <c r="AA7" s="502"/>
      <c r="AB7" s="502"/>
      <c r="AC7" s="502"/>
      <c r="AD7" s="502"/>
      <c r="AE7" s="502"/>
      <c r="AF7" s="502"/>
      <c r="AG7" s="502"/>
      <c r="AH7" s="503"/>
      <c r="AI7" s="503"/>
      <c r="AJ7" s="459"/>
      <c r="AK7" s="258"/>
    </row>
    <row r="8" spans="2:37" ht="18" customHeight="1">
      <c r="B8" s="1259"/>
      <c r="C8" s="504"/>
      <c r="D8" s="505"/>
      <c r="E8" s="506"/>
      <c r="F8" s="506"/>
      <c r="G8" s="506"/>
      <c r="H8" s="506"/>
      <c r="I8" s="506"/>
      <c r="J8" s="506"/>
      <c r="K8" s="506"/>
      <c r="L8" s="506"/>
      <c r="M8" s="506"/>
      <c r="N8" s="506"/>
      <c r="O8" s="507"/>
      <c r="P8" s="508"/>
      <c r="Q8" s="509"/>
      <c r="R8" s="509"/>
      <c r="S8" s="509"/>
      <c r="T8" s="509"/>
      <c r="U8" s="509"/>
      <c r="V8" s="509"/>
      <c r="W8" s="509"/>
      <c r="X8" s="509"/>
      <c r="Y8" s="509"/>
      <c r="Z8" s="509"/>
      <c r="AA8" s="509"/>
      <c r="AB8" s="509"/>
      <c r="AC8" s="509"/>
      <c r="AD8" s="509"/>
      <c r="AE8" s="509"/>
      <c r="AF8" s="509"/>
      <c r="AG8" s="509"/>
      <c r="AH8" s="510"/>
      <c r="AI8" s="510"/>
      <c r="AJ8" s="457"/>
      <c r="AK8" s="258"/>
    </row>
    <row r="9" spans="2:37" ht="18" customHeight="1">
      <c r="B9" s="1259"/>
      <c r="C9" s="504"/>
      <c r="D9" s="505"/>
      <c r="E9" s="506"/>
      <c r="F9" s="506"/>
      <c r="G9" s="506"/>
      <c r="H9" s="506"/>
      <c r="I9" s="506"/>
      <c r="J9" s="506"/>
      <c r="K9" s="506"/>
      <c r="L9" s="506"/>
      <c r="M9" s="506"/>
      <c r="N9" s="506"/>
      <c r="O9" s="507"/>
      <c r="P9" s="508"/>
      <c r="Q9" s="509"/>
      <c r="R9" s="509"/>
      <c r="S9" s="509"/>
      <c r="T9" s="509"/>
      <c r="U9" s="509"/>
      <c r="V9" s="509"/>
      <c r="W9" s="509"/>
      <c r="X9" s="509"/>
      <c r="Y9" s="509"/>
      <c r="Z9" s="509"/>
      <c r="AA9" s="509"/>
      <c r="AB9" s="509"/>
      <c r="AC9" s="509"/>
      <c r="AD9" s="509"/>
      <c r="AE9" s="509"/>
      <c r="AF9" s="509"/>
      <c r="AG9" s="509"/>
      <c r="AH9" s="510"/>
      <c r="AI9" s="510"/>
      <c r="AJ9" s="457"/>
      <c r="AK9" s="258"/>
    </row>
    <row r="10" spans="2:37" ht="18" customHeight="1">
      <c r="B10" s="1260"/>
      <c r="C10" s="511"/>
      <c r="D10" s="512"/>
      <c r="E10" s="513"/>
      <c r="F10" s="513"/>
      <c r="G10" s="513"/>
      <c r="H10" s="513"/>
      <c r="I10" s="513"/>
      <c r="J10" s="513"/>
      <c r="K10" s="513"/>
      <c r="L10" s="513"/>
      <c r="M10" s="513"/>
      <c r="N10" s="513"/>
      <c r="O10" s="514"/>
      <c r="P10" s="515"/>
      <c r="Q10" s="516"/>
      <c r="R10" s="516"/>
      <c r="S10" s="516"/>
      <c r="T10" s="516"/>
      <c r="U10" s="516"/>
      <c r="V10" s="516"/>
      <c r="W10" s="516"/>
      <c r="X10" s="516"/>
      <c r="Y10" s="516"/>
      <c r="Z10" s="516"/>
      <c r="AA10" s="516"/>
      <c r="AB10" s="516"/>
      <c r="AC10" s="516"/>
      <c r="AD10" s="516"/>
      <c r="AE10" s="516"/>
      <c r="AF10" s="516"/>
      <c r="AG10" s="516"/>
      <c r="AH10" s="517"/>
      <c r="AI10" s="517"/>
      <c r="AJ10" s="458"/>
      <c r="AK10" s="258"/>
    </row>
    <row r="11" spans="2:37" ht="18" customHeight="1">
      <c r="B11" s="1252" t="s">
        <v>533</v>
      </c>
      <c r="C11" s="518"/>
      <c r="D11" s="519"/>
      <c r="E11" s="520"/>
      <c r="F11" s="520"/>
      <c r="G11" s="520"/>
      <c r="H11" s="520"/>
      <c r="I11" s="520"/>
      <c r="J11" s="520"/>
      <c r="K11" s="520"/>
      <c r="L11" s="520"/>
      <c r="M11" s="520"/>
      <c r="N11" s="520"/>
      <c r="O11" s="521"/>
      <c r="P11" s="501"/>
      <c r="Q11" s="522"/>
      <c r="R11" s="522"/>
      <c r="S11" s="522"/>
      <c r="T11" s="522"/>
      <c r="U11" s="522"/>
      <c r="V11" s="522"/>
      <c r="W11" s="522"/>
      <c r="X11" s="522"/>
      <c r="Y11" s="522"/>
      <c r="Z11" s="522"/>
      <c r="AA11" s="522"/>
      <c r="AB11" s="522"/>
      <c r="AC11" s="522"/>
      <c r="AD11" s="522"/>
      <c r="AE11" s="522"/>
      <c r="AF11" s="522"/>
      <c r="AG11" s="522"/>
      <c r="AH11" s="523"/>
      <c r="AI11" s="523"/>
      <c r="AJ11" s="459"/>
      <c r="AK11" s="258"/>
    </row>
    <row r="12" spans="2:37" ht="18" customHeight="1">
      <c r="B12" s="1253"/>
      <c r="C12" s="504"/>
      <c r="D12" s="505"/>
      <c r="E12" s="506"/>
      <c r="F12" s="506"/>
      <c r="G12" s="506"/>
      <c r="H12" s="506"/>
      <c r="I12" s="506"/>
      <c r="J12" s="506"/>
      <c r="K12" s="506"/>
      <c r="L12" s="506"/>
      <c r="M12" s="506"/>
      <c r="N12" s="506"/>
      <c r="O12" s="507"/>
      <c r="P12" s="508"/>
      <c r="Q12" s="509"/>
      <c r="R12" s="509"/>
      <c r="S12" s="509"/>
      <c r="T12" s="509"/>
      <c r="U12" s="509"/>
      <c r="V12" s="509"/>
      <c r="W12" s="509"/>
      <c r="X12" s="509"/>
      <c r="Y12" s="509"/>
      <c r="Z12" s="509"/>
      <c r="AA12" s="509"/>
      <c r="AB12" s="509"/>
      <c r="AC12" s="509"/>
      <c r="AD12" s="509"/>
      <c r="AE12" s="509"/>
      <c r="AF12" s="509"/>
      <c r="AG12" s="509"/>
      <c r="AH12" s="510"/>
      <c r="AI12" s="510"/>
      <c r="AJ12" s="457"/>
      <c r="AK12" s="258"/>
    </row>
    <row r="13" spans="2:37" ht="18" customHeight="1">
      <c r="B13" s="1253"/>
      <c r="C13" s="504"/>
      <c r="D13" s="505"/>
      <c r="E13" s="506"/>
      <c r="F13" s="506"/>
      <c r="G13" s="506"/>
      <c r="H13" s="506"/>
      <c r="I13" s="506"/>
      <c r="J13" s="506"/>
      <c r="K13" s="506"/>
      <c r="L13" s="506"/>
      <c r="M13" s="506"/>
      <c r="N13" s="506"/>
      <c r="O13" s="507"/>
      <c r="P13" s="508"/>
      <c r="Q13" s="509"/>
      <c r="R13" s="509"/>
      <c r="S13" s="509"/>
      <c r="T13" s="509"/>
      <c r="U13" s="509"/>
      <c r="V13" s="509"/>
      <c r="W13" s="509"/>
      <c r="X13" s="509"/>
      <c r="Y13" s="509"/>
      <c r="Z13" s="509"/>
      <c r="AA13" s="509"/>
      <c r="AB13" s="509"/>
      <c r="AC13" s="509"/>
      <c r="AD13" s="509"/>
      <c r="AE13" s="509"/>
      <c r="AF13" s="509"/>
      <c r="AG13" s="509"/>
      <c r="AH13" s="510"/>
      <c r="AI13" s="510"/>
      <c r="AJ13" s="457"/>
      <c r="AK13" s="258"/>
    </row>
    <row r="14" spans="2:37" ht="18" customHeight="1">
      <c r="B14" s="1254"/>
      <c r="C14" s="524"/>
      <c r="D14" s="525"/>
      <c r="E14" s="526"/>
      <c r="F14" s="526"/>
      <c r="G14" s="526"/>
      <c r="H14" s="526"/>
      <c r="I14" s="526"/>
      <c r="J14" s="526"/>
      <c r="K14" s="526"/>
      <c r="L14" s="526"/>
      <c r="M14" s="526"/>
      <c r="N14" s="526"/>
      <c r="O14" s="527"/>
      <c r="P14" s="528"/>
      <c r="Q14" s="529"/>
      <c r="R14" s="529"/>
      <c r="S14" s="529"/>
      <c r="T14" s="529"/>
      <c r="U14" s="529"/>
      <c r="V14" s="529"/>
      <c r="W14" s="529"/>
      <c r="X14" s="529"/>
      <c r="Y14" s="529"/>
      <c r="Z14" s="529"/>
      <c r="AA14" s="529"/>
      <c r="AB14" s="529"/>
      <c r="AC14" s="529"/>
      <c r="AD14" s="529"/>
      <c r="AE14" s="529"/>
      <c r="AF14" s="529"/>
      <c r="AG14" s="529"/>
      <c r="AH14" s="530"/>
      <c r="AI14" s="530"/>
      <c r="AJ14" s="531"/>
      <c r="AK14" s="258"/>
    </row>
    <row r="15" spans="2:37" ht="18" customHeight="1">
      <c r="B15" s="1252" t="s">
        <v>534</v>
      </c>
      <c r="C15" s="518"/>
      <c r="D15" s="519"/>
      <c r="E15" s="520"/>
      <c r="F15" s="520"/>
      <c r="G15" s="520"/>
      <c r="H15" s="520"/>
      <c r="I15" s="520"/>
      <c r="J15" s="520"/>
      <c r="K15" s="520"/>
      <c r="L15" s="520"/>
      <c r="M15" s="520"/>
      <c r="N15" s="520"/>
      <c r="O15" s="521"/>
      <c r="P15" s="501"/>
      <c r="Q15" s="522"/>
      <c r="R15" s="522"/>
      <c r="S15" s="522"/>
      <c r="T15" s="522"/>
      <c r="U15" s="522"/>
      <c r="V15" s="522"/>
      <c r="W15" s="522"/>
      <c r="X15" s="522"/>
      <c r="Y15" s="522"/>
      <c r="Z15" s="522"/>
      <c r="AA15" s="522"/>
      <c r="AB15" s="522"/>
      <c r="AC15" s="522"/>
      <c r="AD15" s="522"/>
      <c r="AE15" s="522"/>
      <c r="AF15" s="522"/>
      <c r="AG15" s="522"/>
      <c r="AH15" s="523"/>
      <c r="AI15" s="523"/>
      <c r="AJ15" s="459"/>
      <c r="AK15" s="258"/>
    </row>
    <row r="16" spans="2:37" ht="18" customHeight="1">
      <c r="B16" s="1253"/>
      <c r="C16" s="504"/>
      <c r="D16" s="505"/>
      <c r="E16" s="506"/>
      <c r="F16" s="506"/>
      <c r="G16" s="506"/>
      <c r="H16" s="506"/>
      <c r="I16" s="506"/>
      <c r="J16" s="506"/>
      <c r="K16" s="506"/>
      <c r="L16" s="506"/>
      <c r="M16" s="506"/>
      <c r="N16" s="506"/>
      <c r="O16" s="507"/>
      <c r="P16" s="508"/>
      <c r="Q16" s="509"/>
      <c r="R16" s="509"/>
      <c r="S16" s="509"/>
      <c r="T16" s="509"/>
      <c r="U16" s="509"/>
      <c r="V16" s="509"/>
      <c r="W16" s="509"/>
      <c r="X16" s="509"/>
      <c r="Y16" s="509"/>
      <c r="Z16" s="509"/>
      <c r="AA16" s="509"/>
      <c r="AB16" s="509"/>
      <c r="AC16" s="509"/>
      <c r="AD16" s="509"/>
      <c r="AE16" s="509"/>
      <c r="AF16" s="509"/>
      <c r="AG16" s="509"/>
      <c r="AH16" s="510"/>
      <c r="AI16" s="510"/>
      <c r="AJ16" s="457"/>
      <c r="AK16" s="258"/>
    </row>
    <row r="17" spans="2:37" ht="18" customHeight="1">
      <c r="B17" s="1253"/>
      <c r="C17" s="504"/>
      <c r="D17" s="505"/>
      <c r="E17" s="506"/>
      <c r="F17" s="506"/>
      <c r="G17" s="506"/>
      <c r="H17" s="506"/>
      <c r="I17" s="506"/>
      <c r="J17" s="506"/>
      <c r="K17" s="506"/>
      <c r="L17" s="506"/>
      <c r="M17" s="506"/>
      <c r="N17" s="506"/>
      <c r="O17" s="507"/>
      <c r="P17" s="508"/>
      <c r="Q17" s="509"/>
      <c r="R17" s="509"/>
      <c r="S17" s="509"/>
      <c r="T17" s="509"/>
      <c r="U17" s="509"/>
      <c r="V17" s="509"/>
      <c r="W17" s="509"/>
      <c r="X17" s="509"/>
      <c r="Y17" s="509"/>
      <c r="Z17" s="509"/>
      <c r="AA17" s="509"/>
      <c r="AB17" s="509"/>
      <c r="AC17" s="509"/>
      <c r="AD17" s="509"/>
      <c r="AE17" s="509"/>
      <c r="AF17" s="509"/>
      <c r="AG17" s="509"/>
      <c r="AH17" s="510"/>
      <c r="AI17" s="510"/>
      <c r="AJ17" s="457"/>
      <c r="AK17" s="258"/>
    </row>
    <row r="18" spans="2:37" ht="18" customHeight="1">
      <c r="B18" s="1254"/>
      <c r="C18" s="511"/>
      <c r="D18" s="512"/>
      <c r="E18" s="513"/>
      <c r="F18" s="513"/>
      <c r="G18" s="513"/>
      <c r="H18" s="513"/>
      <c r="I18" s="513"/>
      <c r="J18" s="513"/>
      <c r="K18" s="513"/>
      <c r="L18" s="513"/>
      <c r="M18" s="513"/>
      <c r="N18" s="513"/>
      <c r="O18" s="514"/>
      <c r="P18" s="515"/>
      <c r="Q18" s="516"/>
      <c r="R18" s="516"/>
      <c r="S18" s="516"/>
      <c r="T18" s="516"/>
      <c r="U18" s="516"/>
      <c r="V18" s="516"/>
      <c r="W18" s="516"/>
      <c r="X18" s="516"/>
      <c r="Y18" s="516"/>
      <c r="Z18" s="516"/>
      <c r="AA18" s="516"/>
      <c r="AB18" s="516"/>
      <c r="AC18" s="516"/>
      <c r="AD18" s="516"/>
      <c r="AE18" s="516"/>
      <c r="AF18" s="516"/>
      <c r="AG18" s="516"/>
      <c r="AH18" s="517"/>
      <c r="AI18" s="517"/>
      <c r="AJ18" s="458"/>
      <c r="AK18" s="258"/>
    </row>
    <row r="19" spans="2:37" ht="18" customHeight="1">
      <c r="B19" s="1252" t="s">
        <v>535</v>
      </c>
      <c r="C19" s="518"/>
      <c r="D19" s="519"/>
      <c r="E19" s="520"/>
      <c r="F19" s="520"/>
      <c r="G19" s="520"/>
      <c r="H19" s="520"/>
      <c r="I19" s="520"/>
      <c r="J19" s="520"/>
      <c r="K19" s="520"/>
      <c r="L19" s="520"/>
      <c r="M19" s="520"/>
      <c r="N19" s="520"/>
      <c r="O19" s="521"/>
      <c r="P19" s="501"/>
      <c r="Q19" s="522"/>
      <c r="R19" s="522"/>
      <c r="S19" s="522"/>
      <c r="T19" s="522"/>
      <c r="U19" s="522"/>
      <c r="V19" s="522"/>
      <c r="W19" s="522"/>
      <c r="X19" s="522"/>
      <c r="Y19" s="522"/>
      <c r="Z19" s="522"/>
      <c r="AA19" s="522"/>
      <c r="AB19" s="522"/>
      <c r="AC19" s="522"/>
      <c r="AD19" s="522"/>
      <c r="AE19" s="522"/>
      <c r="AF19" s="522"/>
      <c r="AG19" s="522"/>
      <c r="AH19" s="523"/>
      <c r="AI19" s="523"/>
      <c r="AJ19" s="459"/>
      <c r="AK19" s="258"/>
    </row>
    <row r="20" spans="2:37" ht="18" customHeight="1">
      <c r="B20" s="1253"/>
      <c r="C20" s="504"/>
      <c r="D20" s="505"/>
      <c r="E20" s="506"/>
      <c r="F20" s="506"/>
      <c r="G20" s="506"/>
      <c r="H20" s="506"/>
      <c r="I20" s="506"/>
      <c r="J20" s="506"/>
      <c r="K20" s="506"/>
      <c r="L20" s="506"/>
      <c r="M20" s="506"/>
      <c r="N20" s="506"/>
      <c r="O20" s="507"/>
      <c r="P20" s="508"/>
      <c r="Q20" s="509"/>
      <c r="R20" s="509"/>
      <c r="S20" s="509"/>
      <c r="T20" s="509"/>
      <c r="U20" s="509"/>
      <c r="V20" s="509"/>
      <c r="W20" s="509"/>
      <c r="X20" s="509"/>
      <c r="Y20" s="509"/>
      <c r="Z20" s="509"/>
      <c r="AA20" s="509"/>
      <c r="AB20" s="509"/>
      <c r="AC20" s="509"/>
      <c r="AD20" s="509"/>
      <c r="AE20" s="509"/>
      <c r="AF20" s="509"/>
      <c r="AG20" s="509"/>
      <c r="AH20" s="510"/>
      <c r="AI20" s="510"/>
      <c r="AJ20" s="457"/>
      <c r="AK20" s="258"/>
    </row>
    <row r="21" spans="2:37" ht="18" customHeight="1">
      <c r="B21" s="1253"/>
      <c r="C21" s="504"/>
      <c r="D21" s="505"/>
      <c r="E21" s="506"/>
      <c r="F21" s="506"/>
      <c r="G21" s="506"/>
      <c r="H21" s="506"/>
      <c r="I21" s="506"/>
      <c r="J21" s="506"/>
      <c r="K21" s="506"/>
      <c r="L21" s="506"/>
      <c r="M21" s="506"/>
      <c r="N21" s="506"/>
      <c r="O21" s="507"/>
      <c r="P21" s="508"/>
      <c r="Q21" s="509"/>
      <c r="R21" s="509"/>
      <c r="S21" s="509"/>
      <c r="T21" s="509"/>
      <c r="U21" s="509"/>
      <c r="V21" s="509"/>
      <c r="W21" s="509"/>
      <c r="X21" s="509"/>
      <c r="Y21" s="509"/>
      <c r="Z21" s="509"/>
      <c r="AA21" s="509"/>
      <c r="AB21" s="509"/>
      <c r="AC21" s="509"/>
      <c r="AD21" s="509"/>
      <c r="AE21" s="509"/>
      <c r="AF21" s="509"/>
      <c r="AG21" s="509"/>
      <c r="AH21" s="510"/>
      <c r="AI21" s="510"/>
      <c r="AJ21" s="457"/>
      <c r="AK21" s="258"/>
    </row>
    <row r="22" spans="2:37" ht="18" customHeight="1">
      <c r="B22" s="1254"/>
      <c r="C22" s="511"/>
      <c r="D22" s="512"/>
      <c r="E22" s="513"/>
      <c r="F22" s="513"/>
      <c r="G22" s="513"/>
      <c r="H22" s="513"/>
      <c r="I22" s="513"/>
      <c r="J22" s="513"/>
      <c r="K22" s="513"/>
      <c r="L22" s="513"/>
      <c r="M22" s="513"/>
      <c r="N22" s="513"/>
      <c r="O22" s="514"/>
      <c r="P22" s="515"/>
      <c r="Q22" s="516"/>
      <c r="R22" s="516"/>
      <c r="S22" s="516"/>
      <c r="T22" s="516"/>
      <c r="U22" s="516"/>
      <c r="V22" s="516"/>
      <c r="W22" s="516"/>
      <c r="X22" s="516"/>
      <c r="Y22" s="516"/>
      <c r="Z22" s="516"/>
      <c r="AA22" s="516"/>
      <c r="AB22" s="516"/>
      <c r="AC22" s="516"/>
      <c r="AD22" s="516"/>
      <c r="AE22" s="516"/>
      <c r="AF22" s="516"/>
      <c r="AG22" s="516"/>
      <c r="AH22" s="517"/>
      <c r="AI22" s="517"/>
      <c r="AJ22" s="458"/>
      <c r="AK22" s="258"/>
    </row>
    <row r="23" spans="2:37" ht="18" customHeight="1">
      <c r="B23" s="1252" t="s">
        <v>536</v>
      </c>
      <c r="C23" s="518"/>
      <c r="D23" s="519"/>
      <c r="E23" s="520"/>
      <c r="F23" s="520"/>
      <c r="G23" s="520"/>
      <c r="H23" s="520"/>
      <c r="I23" s="520"/>
      <c r="J23" s="520"/>
      <c r="K23" s="520"/>
      <c r="L23" s="520"/>
      <c r="M23" s="520"/>
      <c r="N23" s="520"/>
      <c r="O23" s="521"/>
      <c r="P23" s="501"/>
      <c r="Q23" s="522"/>
      <c r="R23" s="522"/>
      <c r="S23" s="522"/>
      <c r="T23" s="522"/>
      <c r="U23" s="522"/>
      <c r="V23" s="522"/>
      <c r="W23" s="522"/>
      <c r="X23" s="522"/>
      <c r="Y23" s="522"/>
      <c r="Z23" s="522"/>
      <c r="AA23" s="522"/>
      <c r="AB23" s="522"/>
      <c r="AC23" s="522"/>
      <c r="AD23" s="522"/>
      <c r="AE23" s="522"/>
      <c r="AF23" s="522"/>
      <c r="AG23" s="522"/>
      <c r="AH23" s="523"/>
      <c r="AI23" s="523"/>
      <c r="AJ23" s="459"/>
      <c r="AK23" s="258"/>
    </row>
    <row r="24" spans="2:37" ht="18" customHeight="1">
      <c r="B24" s="1253"/>
      <c r="C24" s="504"/>
      <c r="D24" s="505"/>
      <c r="E24" s="506"/>
      <c r="F24" s="506"/>
      <c r="G24" s="506"/>
      <c r="H24" s="506"/>
      <c r="I24" s="506"/>
      <c r="J24" s="506"/>
      <c r="K24" s="506"/>
      <c r="L24" s="506"/>
      <c r="M24" s="506"/>
      <c r="N24" s="506"/>
      <c r="O24" s="507"/>
      <c r="P24" s="508"/>
      <c r="Q24" s="509"/>
      <c r="R24" s="509"/>
      <c r="S24" s="509"/>
      <c r="T24" s="509"/>
      <c r="U24" s="509"/>
      <c r="V24" s="509"/>
      <c r="W24" s="509"/>
      <c r="X24" s="509"/>
      <c r="Y24" s="509"/>
      <c r="Z24" s="509"/>
      <c r="AA24" s="509"/>
      <c r="AB24" s="509"/>
      <c r="AC24" s="509"/>
      <c r="AD24" s="509"/>
      <c r="AE24" s="509"/>
      <c r="AF24" s="509"/>
      <c r="AG24" s="509"/>
      <c r="AH24" s="510"/>
      <c r="AI24" s="510"/>
      <c r="AJ24" s="457"/>
      <c r="AK24" s="258"/>
    </row>
    <row r="25" spans="2:37" ht="18" customHeight="1">
      <c r="B25" s="1253"/>
      <c r="C25" s="504"/>
      <c r="D25" s="505"/>
      <c r="E25" s="506"/>
      <c r="F25" s="506"/>
      <c r="G25" s="506"/>
      <c r="H25" s="506"/>
      <c r="I25" s="506"/>
      <c r="J25" s="506"/>
      <c r="K25" s="506"/>
      <c r="L25" s="506"/>
      <c r="M25" s="506"/>
      <c r="N25" s="506"/>
      <c r="O25" s="507"/>
      <c r="P25" s="508"/>
      <c r="Q25" s="509"/>
      <c r="R25" s="509"/>
      <c r="S25" s="509"/>
      <c r="T25" s="509"/>
      <c r="U25" s="509"/>
      <c r="V25" s="509"/>
      <c r="W25" s="509"/>
      <c r="X25" s="509"/>
      <c r="Y25" s="509"/>
      <c r="Z25" s="509"/>
      <c r="AA25" s="509"/>
      <c r="AB25" s="509"/>
      <c r="AC25" s="509"/>
      <c r="AD25" s="509"/>
      <c r="AE25" s="509"/>
      <c r="AF25" s="509"/>
      <c r="AG25" s="509"/>
      <c r="AH25" s="510"/>
      <c r="AI25" s="510"/>
      <c r="AJ25" s="457"/>
      <c r="AK25" s="258"/>
    </row>
    <row r="26" spans="2:37" ht="18" customHeight="1">
      <c r="B26" s="1254"/>
      <c r="C26" s="524"/>
      <c r="D26" s="525"/>
      <c r="E26" s="526"/>
      <c r="F26" s="526"/>
      <c r="G26" s="526"/>
      <c r="H26" s="526"/>
      <c r="I26" s="526"/>
      <c r="J26" s="526"/>
      <c r="K26" s="526"/>
      <c r="L26" s="526"/>
      <c r="M26" s="526"/>
      <c r="N26" s="526"/>
      <c r="O26" s="527"/>
      <c r="P26" s="528"/>
      <c r="Q26" s="529"/>
      <c r="R26" s="529"/>
      <c r="S26" s="529"/>
      <c r="T26" s="529"/>
      <c r="U26" s="529"/>
      <c r="V26" s="529"/>
      <c r="W26" s="529"/>
      <c r="X26" s="529"/>
      <c r="Y26" s="529"/>
      <c r="Z26" s="529"/>
      <c r="AA26" s="529"/>
      <c r="AB26" s="529"/>
      <c r="AC26" s="529"/>
      <c r="AD26" s="529"/>
      <c r="AE26" s="529"/>
      <c r="AF26" s="529"/>
      <c r="AG26" s="529"/>
      <c r="AH26" s="530"/>
      <c r="AI26" s="530"/>
      <c r="AJ26" s="531"/>
      <c r="AK26" s="258"/>
    </row>
    <row r="27" spans="2:37" ht="18" customHeight="1">
      <c r="B27" s="1252" t="s">
        <v>537</v>
      </c>
      <c r="C27" s="518"/>
      <c r="D27" s="519"/>
      <c r="E27" s="520"/>
      <c r="F27" s="520"/>
      <c r="G27" s="520"/>
      <c r="H27" s="520"/>
      <c r="I27" s="520"/>
      <c r="J27" s="520"/>
      <c r="K27" s="520"/>
      <c r="L27" s="520"/>
      <c r="M27" s="520"/>
      <c r="N27" s="520"/>
      <c r="O27" s="521"/>
      <c r="P27" s="501"/>
      <c r="Q27" s="522"/>
      <c r="R27" s="522"/>
      <c r="S27" s="522"/>
      <c r="T27" s="522"/>
      <c r="U27" s="522"/>
      <c r="V27" s="522"/>
      <c r="W27" s="522"/>
      <c r="X27" s="522"/>
      <c r="Y27" s="522"/>
      <c r="Z27" s="522"/>
      <c r="AA27" s="522"/>
      <c r="AB27" s="522"/>
      <c r="AC27" s="522"/>
      <c r="AD27" s="522"/>
      <c r="AE27" s="522"/>
      <c r="AF27" s="522"/>
      <c r="AG27" s="522"/>
      <c r="AH27" s="523"/>
      <c r="AI27" s="523"/>
      <c r="AJ27" s="459"/>
      <c r="AK27" s="258"/>
    </row>
    <row r="28" spans="2:37" ht="18" customHeight="1">
      <c r="B28" s="1253"/>
      <c r="C28" s="504"/>
      <c r="D28" s="505"/>
      <c r="E28" s="506"/>
      <c r="F28" s="506"/>
      <c r="G28" s="506"/>
      <c r="H28" s="506"/>
      <c r="I28" s="506"/>
      <c r="J28" s="506"/>
      <c r="K28" s="506"/>
      <c r="L28" s="506"/>
      <c r="M28" s="506"/>
      <c r="N28" s="506"/>
      <c r="O28" s="507"/>
      <c r="P28" s="508"/>
      <c r="Q28" s="509"/>
      <c r="R28" s="509"/>
      <c r="S28" s="509"/>
      <c r="T28" s="509"/>
      <c r="U28" s="509"/>
      <c r="V28" s="509"/>
      <c r="W28" s="509"/>
      <c r="X28" s="509"/>
      <c r="Y28" s="509"/>
      <c r="Z28" s="509"/>
      <c r="AA28" s="509"/>
      <c r="AB28" s="509"/>
      <c r="AC28" s="509"/>
      <c r="AD28" s="509"/>
      <c r="AE28" s="509"/>
      <c r="AF28" s="509"/>
      <c r="AG28" s="509"/>
      <c r="AH28" s="510"/>
      <c r="AI28" s="510"/>
      <c r="AJ28" s="457"/>
      <c r="AK28" s="258"/>
    </row>
    <row r="29" spans="2:37" ht="18" customHeight="1">
      <c r="B29" s="1253"/>
      <c r="C29" s="504"/>
      <c r="D29" s="505"/>
      <c r="E29" s="506"/>
      <c r="F29" s="506"/>
      <c r="G29" s="506"/>
      <c r="H29" s="506"/>
      <c r="I29" s="506"/>
      <c r="J29" s="506"/>
      <c r="K29" s="506"/>
      <c r="L29" s="506"/>
      <c r="M29" s="506"/>
      <c r="N29" s="506"/>
      <c r="O29" s="507"/>
      <c r="P29" s="508"/>
      <c r="Q29" s="509"/>
      <c r="R29" s="509"/>
      <c r="S29" s="509"/>
      <c r="T29" s="509"/>
      <c r="U29" s="509"/>
      <c r="V29" s="509"/>
      <c r="W29" s="509"/>
      <c r="X29" s="509"/>
      <c r="Y29" s="509"/>
      <c r="Z29" s="509"/>
      <c r="AA29" s="509"/>
      <c r="AB29" s="509"/>
      <c r="AC29" s="509"/>
      <c r="AD29" s="509"/>
      <c r="AE29" s="509"/>
      <c r="AF29" s="509"/>
      <c r="AG29" s="509"/>
      <c r="AH29" s="510"/>
      <c r="AI29" s="510"/>
      <c r="AJ29" s="457"/>
      <c r="AK29" s="258"/>
    </row>
    <row r="30" spans="2:37" ht="18" customHeight="1">
      <c r="B30" s="1254"/>
      <c r="C30" s="511"/>
      <c r="D30" s="512"/>
      <c r="E30" s="513"/>
      <c r="F30" s="513"/>
      <c r="G30" s="513"/>
      <c r="H30" s="513"/>
      <c r="I30" s="513"/>
      <c r="J30" s="513"/>
      <c r="K30" s="513"/>
      <c r="L30" s="513"/>
      <c r="M30" s="513"/>
      <c r="N30" s="513"/>
      <c r="O30" s="514"/>
      <c r="P30" s="515"/>
      <c r="Q30" s="516"/>
      <c r="R30" s="516"/>
      <c r="S30" s="516"/>
      <c r="T30" s="516"/>
      <c r="U30" s="516"/>
      <c r="V30" s="516"/>
      <c r="W30" s="516"/>
      <c r="X30" s="516"/>
      <c r="Y30" s="516"/>
      <c r="Z30" s="516"/>
      <c r="AA30" s="516"/>
      <c r="AB30" s="516"/>
      <c r="AC30" s="516"/>
      <c r="AD30" s="516"/>
      <c r="AE30" s="516"/>
      <c r="AF30" s="516"/>
      <c r="AG30" s="516"/>
      <c r="AH30" s="517"/>
      <c r="AI30" s="517"/>
      <c r="AJ30" s="458"/>
      <c r="AK30" s="258"/>
    </row>
    <row r="31" spans="2:37" ht="18" customHeight="1">
      <c r="B31" s="1252" t="s">
        <v>538</v>
      </c>
      <c r="C31" s="518"/>
      <c r="D31" s="519"/>
      <c r="E31" s="520"/>
      <c r="F31" s="520"/>
      <c r="G31" s="520"/>
      <c r="H31" s="520"/>
      <c r="I31" s="520"/>
      <c r="J31" s="520"/>
      <c r="K31" s="520"/>
      <c r="L31" s="520"/>
      <c r="M31" s="520"/>
      <c r="N31" s="520"/>
      <c r="O31" s="521"/>
      <c r="P31" s="501"/>
      <c r="Q31" s="522"/>
      <c r="R31" s="522"/>
      <c r="S31" s="522"/>
      <c r="T31" s="522"/>
      <c r="U31" s="522"/>
      <c r="V31" s="522"/>
      <c r="W31" s="522"/>
      <c r="X31" s="522"/>
      <c r="Y31" s="522"/>
      <c r="Z31" s="522"/>
      <c r="AA31" s="522"/>
      <c r="AB31" s="522"/>
      <c r="AC31" s="522"/>
      <c r="AD31" s="522"/>
      <c r="AE31" s="522"/>
      <c r="AF31" s="522"/>
      <c r="AG31" s="522"/>
      <c r="AH31" s="523"/>
      <c r="AI31" s="523"/>
      <c r="AJ31" s="459"/>
      <c r="AK31" s="258"/>
    </row>
    <row r="32" spans="2:37" ht="18" customHeight="1">
      <c r="B32" s="1253"/>
      <c r="C32" s="504"/>
      <c r="D32" s="505"/>
      <c r="E32" s="506"/>
      <c r="F32" s="506"/>
      <c r="G32" s="506"/>
      <c r="H32" s="506"/>
      <c r="I32" s="506"/>
      <c r="J32" s="506"/>
      <c r="K32" s="506"/>
      <c r="L32" s="506"/>
      <c r="M32" s="506"/>
      <c r="N32" s="506"/>
      <c r="O32" s="507"/>
      <c r="P32" s="508"/>
      <c r="Q32" s="509"/>
      <c r="R32" s="509"/>
      <c r="S32" s="509"/>
      <c r="T32" s="509"/>
      <c r="U32" s="509"/>
      <c r="V32" s="509"/>
      <c r="W32" s="509"/>
      <c r="X32" s="509"/>
      <c r="Y32" s="509"/>
      <c r="Z32" s="509"/>
      <c r="AA32" s="509"/>
      <c r="AB32" s="509"/>
      <c r="AC32" s="509"/>
      <c r="AD32" s="509"/>
      <c r="AE32" s="509"/>
      <c r="AF32" s="509"/>
      <c r="AG32" s="509"/>
      <c r="AH32" s="510"/>
      <c r="AI32" s="510"/>
      <c r="AJ32" s="457"/>
      <c r="AK32" s="258"/>
    </row>
    <row r="33" spans="2:37" ht="18" customHeight="1">
      <c r="B33" s="1253"/>
      <c r="C33" s="504"/>
      <c r="D33" s="505"/>
      <c r="E33" s="506"/>
      <c r="F33" s="506"/>
      <c r="G33" s="506"/>
      <c r="H33" s="506"/>
      <c r="I33" s="506"/>
      <c r="J33" s="506"/>
      <c r="K33" s="506"/>
      <c r="L33" s="506"/>
      <c r="M33" s="506"/>
      <c r="N33" s="506"/>
      <c r="O33" s="507"/>
      <c r="P33" s="508"/>
      <c r="Q33" s="509"/>
      <c r="R33" s="509"/>
      <c r="S33" s="509"/>
      <c r="T33" s="509"/>
      <c r="U33" s="509"/>
      <c r="V33" s="509"/>
      <c r="W33" s="509"/>
      <c r="X33" s="509"/>
      <c r="Y33" s="509"/>
      <c r="Z33" s="509"/>
      <c r="AA33" s="509"/>
      <c r="AB33" s="509"/>
      <c r="AC33" s="509"/>
      <c r="AD33" s="509"/>
      <c r="AE33" s="509"/>
      <c r="AF33" s="509"/>
      <c r="AG33" s="509"/>
      <c r="AH33" s="510"/>
      <c r="AI33" s="510"/>
      <c r="AJ33" s="457"/>
      <c r="AK33" s="258"/>
    </row>
    <row r="34" spans="2:37" ht="18" customHeight="1">
      <c r="B34" s="1254"/>
      <c r="C34" s="511"/>
      <c r="D34" s="512"/>
      <c r="E34" s="513"/>
      <c r="F34" s="513"/>
      <c r="G34" s="513"/>
      <c r="H34" s="513"/>
      <c r="I34" s="513"/>
      <c r="J34" s="513"/>
      <c r="K34" s="513"/>
      <c r="L34" s="513"/>
      <c r="M34" s="513"/>
      <c r="N34" s="513"/>
      <c r="O34" s="514"/>
      <c r="P34" s="515"/>
      <c r="Q34" s="516"/>
      <c r="R34" s="516"/>
      <c r="S34" s="516"/>
      <c r="T34" s="516"/>
      <c r="U34" s="516"/>
      <c r="V34" s="516"/>
      <c r="W34" s="516"/>
      <c r="X34" s="516"/>
      <c r="Y34" s="516"/>
      <c r="Z34" s="516"/>
      <c r="AA34" s="516"/>
      <c r="AB34" s="516"/>
      <c r="AC34" s="516"/>
      <c r="AD34" s="516"/>
      <c r="AE34" s="516"/>
      <c r="AF34" s="516"/>
      <c r="AG34" s="516"/>
      <c r="AH34" s="517"/>
      <c r="AI34" s="517"/>
      <c r="AJ34" s="458"/>
      <c r="AK34" s="258"/>
    </row>
    <row r="35" spans="2:37" ht="18" customHeight="1">
      <c r="B35" s="1252" t="s">
        <v>539</v>
      </c>
      <c r="C35" s="518"/>
      <c r="D35" s="519"/>
      <c r="E35" s="520"/>
      <c r="F35" s="520"/>
      <c r="G35" s="520"/>
      <c r="H35" s="520"/>
      <c r="I35" s="520"/>
      <c r="J35" s="520"/>
      <c r="K35" s="520"/>
      <c r="L35" s="520"/>
      <c r="M35" s="520"/>
      <c r="N35" s="520"/>
      <c r="O35" s="521"/>
      <c r="P35" s="501"/>
      <c r="Q35" s="522"/>
      <c r="R35" s="522"/>
      <c r="S35" s="522"/>
      <c r="T35" s="522"/>
      <c r="U35" s="522"/>
      <c r="V35" s="522"/>
      <c r="W35" s="522"/>
      <c r="X35" s="522"/>
      <c r="Y35" s="522"/>
      <c r="Z35" s="522"/>
      <c r="AA35" s="522"/>
      <c r="AB35" s="522"/>
      <c r="AC35" s="522"/>
      <c r="AD35" s="522"/>
      <c r="AE35" s="522"/>
      <c r="AF35" s="522"/>
      <c r="AG35" s="522"/>
      <c r="AH35" s="523"/>
      <c r="AI35" s="523"/>
      <c r="AJ35" s="459"/>
      <c r="AK35" s="258"/>
    </row>
    <row r="36" spans="2:37" ht="18" customHeight="1">
      <c r="B36" s="1253"/>
      <c r="C36" s="504"/>
      <c r="D36" s="505"/>
      <c r="E36" s="506"/>
      <c r="F36" s="506"/>
      <c r="G36" s="506"/>
      <c r="H36" s="506"/>
      <c r="I36" s="506"/>
      <c r="J36" s="506"/>
      <c r="K36" s="506"/>
      <c r="L36" s="506"/>
      <c r="M36" s="506"/>
      <c r="N36" s="506"/>
      <c r="O36" s="507"/>
      <c r="P36" s="508"/>
      <c r="Q36" s="509"/>
      <c r="R36" s="509"/>
      <c r="S36" s="509"/>
      <c r="T36" s="509"/>
      <c r="U36" s="509"/>
      <c r="V36" s="509"/>
      <c r="W36" s="509"/>
      <c r="X36" s="509"/>
      <c r="Y36" s="509"/>
      <c r="Z36" s="509"/>
      <c r="AA36" s="509"/>
      <c r="AB36" s="509"/>
      <c r="AC36" s="509"/>
      <c r="AD36" s="509"/>
      <c r="AE36" s="509"/>
      <c r="AF36" s="509"/>
      <c r="AG36" s="509"/>
      <c r="AH36" s="510"/>
      <c r="AI36" s="510"/>
      <c r="AJ36" s="457"/>
      <c r="AK36" s="258"/>
    </row>
    <row r="37" spans="2:37" ht="18" customHeight="1">
      <c r="B37" s="1253"/>
      <c r="C37" s="504"/>
      <c r="D37" s="505"/>
      <c r="E37" s="506"/>
      <c r="F37" s="506"/>
      <c r="G37" s="506"/>
      <c r="H37" s="506"/>
      <c r="I37" s="506"/>
      <c r="J37" s="506"/>
      <c r="K37" s="506"/>
      <c r="L37" s="506"/>
      <c r="M37" s="506"/>
      <c r="N37" s="506"/>
      <c r="O37" s="507"/>
      <c r="P37" s="508"/>
      <c r="Q37" s="509"/>
      <c r="R37" s="509"/>
      <c r="S37" s="509"/>
      <c r="T37" s="509"/>
      <c r="U37" s="509"/>
      <c r="V37" s="509"/>
      <c r="W37" s="509"/>
      <c r="X37" s="509"/>
      <c r="Y37" s="509"/>
      <c r="Z37" s="509"/>
      <c r="AA37" s="509"/>
      <c r="AB37" s="509"/>
      <c r="AC37" s="509"/>
      <c r="AD37" s="509"/>
      <c r="AE37" s="509"/>
      <c r="AF37" s="509"/>
      <c r="AG37" s="509"/>
      <c r="AH37" s="510"/>
      <c r="AI37" s="510"/>
      <c r="AJ37" s="457"/>
      <c r="AK37" s="258"/>
    </row>
    <row r="38" spans="2:37" ht="18" customHeight="1">
      <c r="B38" s="1254"/>
      <c r="C38" s="511"/>
      <c r="D38" s="512"/>
      <c r="E38" s="513"/>
      <c r="F38" s="513"/>
      <c r="G38" s="513"/>
      <c r="H38" s="513"/>
      <c r="I38" s="513"/>
      <c r="J38" s="513"/>
      <c r="K38" s="513"/>
      <c r="L38" s="513"/>
      <c r="M38" s="513"/>
      <c r="N38" s="513"/>
      <c r="O38" s="514"/>
      <c r="P38" s="515"/>
      <c r="Q38" s="516"/>
      <c r="R38" s="516"/>
      <c r="S38" s="516"/>
      <c r="T38" s="516"/>
      <c r="U38" s="516"/>
      <c r="V38" s="516"/>
      <c r="W38" s="516"/>
      <c r="X38" s="516"/>
      <c r="Y38" s="516"/>
      <c r="Z38" s="516"/>
      <c r="AA38" s="516"/>
      <c r="AB38" s="516"/>
      <c r="AC38" s="516"/>
      <c r="AD38" s="516"/>
      <c r="AE38" s="516"/>
      <c r="AF38" s="516"/>
      <c r="AG38" s="516"/>
      <c r="AH38" s="517"/>
      <c r="AI38" s="517"/>
      <c r="AJ38" s="458"/>
      <c r="AK38" s="258"/>
    </row>
    <row r="39" spans="2:37" ht="18" customHeight="1">
      <c r="B39" s="1252" t="s">
        <v>540</v>
      </c>
      <c r="C39" s="518"/>
      <c r="D39" s="519"/>
      <c r="E39" s="520"/>
      <c r="F39" s="520"/>
      <c r="G39" s="520"/>
      <c r="H39" s="520"/>
      <c r="I39" s="520"/>
      <c r="J39" s="520"/>
      <c r="K39" s="520"/>
      <c r="L39" s="520"/>
      <c r="M39" s="520"/>
      <c r="N39" s="520"/>
      <c r="O39" s="521"/>
      <c r="P39" s="501"/>
      <c r="Q39" s="522"/>
      <c r="R39" s="522"/>
      <c r="S39" s="522"/>
      <c r="T39" s="522"/>
      <c r="U39" s="522"/>
      <c r="V39" s="522"/>
      <c r="W39" s="522"/>
      <c r="X39" s="522"/>
      <c r="Y39" s="522"/>
      <c r="Z39" s="522"/>
      <c r="AA39" s="522"/>
      <c r="AB39" s="522"/>
      <c r="AC39" s="522"/>
      <c r="AD39" s="522"/>
      <c r="AE39" s="522"/>
      <c r="AF39" s="522"/>
      <c r="AG39" s="522"/>
      <c r="AH39" s="523"/>
      <c r="AI39" s="523"/>
      <c r="AJ39" s="459"/>
      <c r="AK39" s="258"/>
    </row>
    <row r="40" spans="2:37" ht="18" customHeight="1">
      <c r="B40" s="1253"/>
      <c r="C40" s="504"/>
      <c r="D40" s="505"/>
      <c r="E40" s="506"/>
      <c r="F40" s="506"/>
      <c r="G40" s="506"/>
      <c r="H40" s="506"/>
      <c r="I40" s="506"/>
      <c r="J40" s="506"/>
      <c r="K40" s="506"/>
      <c r="L40" s="506"/>
      <c r="M40" s="506"/>
      <c r="N40" s="506"/>
      <c r="O40" s="507"/>
      <c r="P40" s="508"/>
      <c r="Q40" s="509"/>
      <c r="R40" s="509"/>
      <c r="S40" s="509"/>
      <c r="T40" s="509"/>
      <c r="U40" s="509"/>
      <c r="V40" s="509"/>
      <c r="W40" s="509"/>
      <c r="X40" s="509"/>
      <c r="Y40" s="509"/>
      <c r="Z40" s="509"/>
      <c r="AA40" s="509"/>
      <c r="AB40" s="509"/>
      <c r="AC40" s="509"/>
      <c r="AD40" s="509"/>
      <c r="AE40" s="509"/>
      <c r="AF40" s="509"/>
      <c r="AG40" s="509"/>
      <c r="AH40" s="510"/>
      <c r="AI40" s="510"/>
      <c r="AJ40" s="457"/>
      <c r="AK40" s="258"/>
    </row>
    <row r="41" spans="2:37" ht="18" customHeight="1">
      <c r="B41" s="1253"/>
      <c r="C41" s="504"/>
      <c r="D41" s="505"/>
      <c r="E41" s="506"/>
      <c r="F41" s="506"/>
      <c r="G41" s="506"/>
      <c r="H41" s="506"/>
      <c r="I41" s="506"/>
      <c r="J41" s="506"/>
      <c r="K41" s="506"/>
      <c r="L41" s="506"/>
      <c r="M41" s="506"/>
      <c r="N41" s="506"/>
      <c r="O41" s="507"/>
      <c r="P41" s="508"/>
      <c r="Q41" s="509"/>
      <c r="R41" s="509"/>
      <c r="S41" s="509"/>
      <c r="T41" s="509"/>
      <c r="U41" s="509"/>
      <c r="V41" s="509"/>
      <c r="W41" s="509"/>
      <c r="X41" s="509"/>
      <c r="Y41" s="509"/>
      <c r="Z41" s="509"/>
      <c r="AA41" s="509"/>
      <c r="AB41" s="509"/>
      <c r="AC41" s="509"/>
      <c r="AD41" s="509"/>
      <c r="AE41" s="509"/>
      <c r="AF41" s="509"/>
      <c r="AG41" s="509"/>
      <c r="AH41" s="510"/>
      <c r="AI41" s="510"/>
      <c r="AJ41" s="457"/>
      <c r="AK41" s="258"/>
    </row>
    <row r="42" spans="2:37" ht="18" customHeight="1">
      <c r="B42" s="1254"/>
      <c r="C42" s="511"/>
      <c r="D42" s="512"/>
      <c r="E42" s="513"/>
      <c r="F42" s="513"/>
      <c r="G42" s="513"/>
      <c r="H42" s="513"/>
      <c r="I42" s="513"/>
      <c r="J42" s="513"/>
      <c r="K42" s="513"/>
      <c r="L42" s="513"/>
      <c r="M42" s="513"/>
      <c r="N42" s="513"/>
      <c r="O42" s="514"/>
      <c r="P42" s="515"/>
      <c r="Q42" s="516"/>
      <c r="R42" s="516"/>
      <c r="S42" s="516"/>
      <c r="T42" s="516"/>
      <c r="U42" s="516"/>
      <c r="V42" s="516"/>
      <c r="W42" s="516"/>
      <c r="X42" s="516"/>
      <c r="Y42" s="516"/>
      <c r="Z42" s="516"/>
      <c r="AA42" s="516"/>
      <c r="AB42" s="516"/>
      <c r="AC42" s="516"/>
      <c r="AD42" s="516"/>
      <c r="AE42" s="516"/>
      <c r="AF42" s="516"/>
      <c r="AG42" s="516"/>
      <c r="AH42" s="517"/>
      <c r="AI42" s="517"/>
      <c r="AJ42" s="458"/>
      <c r="AK42" s="258"/>
    </row>
    <row r="43" spans="2:37" ht="18" customHeight="1">
      <c r="B43" s="1252" t="s">
        <v>541</v>
      </c>
      <c r="C43" s="518"/>
      <c r="D43" s="519"/>
      <c r="E43" s="520"/>
      <c r="F43" s="520"/>
      <c r="G43" s="520"/>
      <c r="H43" s="520"/>
      <c r="I43" s="520"/>
      <c r="J43" s="520"/>
      <c r="K43" s="520"/>
      <c r="L43" s="520"/>
      <c r="M43" s="520"/>
      <c r="N43" s="520"/>
      <c r="O43" s="521"/>
      <c r="P43" s="501"/>
      <c r="Q43" s="522"/>
      <c r="R43" s="522"/>
      <c r="S43" s="522"/>
      <c r="T43" s="522"/>
      <c r="U43" s="522"/>
      <c r="V43" s="522"/>
      <c r="W43" s="522"/>
      <c r="X43" s="522"/>
      <c r="Y43" s="522"/>
      <c r="Z43" s="522"/>
      <c r="AA43" s="522"/>
      <c r="AB43" s="522"/>
      <c r="AC43" s="522"/>
      <c r="AD43" s="522"/>
      <c r="AE43" s="522"/>
      <c r="AF43" s="522"/>
      <c r="AG43" s="522"/>
      <c r="AH43" s="523"/>
      <c r="AI43" s="523"/>
      <c r="AJ43" s="459"/>
      <c r="AK43" s="258"/>
    </row>
    <row r="44" spans="2:37" ht="18" customHeight="1">
      <c r="B44" s="1253"/>
      <c r="C44" s="504"/>
      <c r="D44" s="505"/>
      <c r="E44" s="506"/>
      <c r="F44" s="506"/>
      <c r="G44" s="506"/>
      <c r="H44" s="506"/>
      <c r="I44" s="506"/>
      <c r="J44" s="506"/>
      <c r="K44" s="506"/>
      <c r="L44" s="506"/>
      <c r="M44" s="506"/>
      <c r="N44" s="506"/>
      <c r="O44" s="507"/>
      <c r="P44" s="508"/>
      <c r="Q44" s="509"/>
      <c r="R44" s="509"/>
      <c r="S44" s="509"/>
      <c r="T44" s="509"/>
      <c r="U44" s="509"/>
      <c r="V44" s="509"/>
      <c r="W44" s="509"/>
      <c r="X44" s="509"/>
      <c r="Y44" s="509"/>
      <c r="Z44" s="509"/>
      <c r="AA44" s="509"/>
      <c r="AB44" s="509"/>
      <c r="AC44" s="509"/>
      <c r="AD44" s="509"/>
      <c r="AE44" s="509"/>
      <c r="AF44" s="509"/>
      <c r="AG44" s="509"/>
      <c r="AH44" s="510"/>
      <c r="AI44" s="510"/>
      <c r="AJ44" s="457"/>
      <c r="AK44" s="258"/>
    </row>
    <row r="45" spans="2:37" ht="18" customHeight="1">
      <c r="B45" s="1253"/>
      <c r="C45" s="504"/>
      <c r="D45" s="505"/>
      <c r="E45" s="506"/>
      <c r="F45" s="506"/>
      <c r="G45" s="506"/>
      <c r="H45" s="506"/>
      <c r="I45" s="506"/>
      <c r="J45" s="506"/>
      <c r="K45" s="506"/>
      <c r="L45" s="506"/>
      <c r="M45" s="506"/>
      <c r="N45" s="506"/>
      <c r="O45" s="507"/>
      <c r="P45" s="508"/>
      <c r="Q45" s="509"/>
      <c r="R45" s="509"/>
      <c r="S45" s="509"/>
      <c r="T45" s="509"/>
      <c r="U45" s="509"/>
      <c r="V45" s="509"/>
      <c r="W45" s="509"/>
      <c r="X45" s="509"/>
      <c r="Y45" s="509"/>
      <c r="Z45" s="509"/>
      <c r="AA45" s="509"/>
      <c r="AB45" s="509"/>
      <c r="AC45" s="509"/>
      <c r="AD45" s="509"/>
      <c r="AE45" s="509"/>
      <c r="AF45" s="509"/>
      <c r="AG45" s="509"/>
      <c r="AH45" s="510"/>
      <c r="AI45" s="510"/>
      <c r="AJ45" s="457"/>
      <c r="AK45" s="258"/>
    </row>
    <row r="46" spans="2:37" ht="18" customHeight="1">
      <c r="B46" s="1254"/>
      <c r="C46" s="511"/>
      <c r="D46" s="512"/>
      <c r="E46" s="513"/>
      <c r="F46" s="513"/>
      <c r="G46" s="513"/>
      <c r="H46" s="513"/>
      <c r="I46" s="513"/>
      <c r="J46" s="513"/>
      <c r="K46" s="513"/>
      <c r="L46" s="513"/>
      <c r="M46" s="513"/>
      <c r="N46" s="513"/>
      <c r="O46" s="514"/>
      <c r="P46" s="515"/>
      <c r="Q46" s="516"/>
      <c r="R46" s="516"/>
      <c r="S46" s="516"/>
      <c r="T46" s="516"/>
      <c r="U46" s="516"/>
      <c r="V46" s="516"/>
      <c r="W46" s="516"/>
      <c r="X46" s="516"/>
      <c r="Y46" s="516"/>
      <c r="Z46" s="516"/>
      <c r="AA46" s="516"/>
      <c r="AB46" s="516"/>
      <c r="AC46" s="516"/>
      <c r="AD46" s="516"/>
      <c r="AE46" s="516"/>
      <c r="AF46" s="516"/>
      <c r="AG46" s="516"/>
      <c r="AH46" s="517"/>
      <c r="AI46" s="517"/>
      <c r="AJ46" s="458"/>
      <c r="AK46" s="258"/>
    </row>
    <row r="47" spans="2:37" ht="18" customHeight="1">
      <c r="B47" s="1265" t="s">
        <v>542</v>
      </c>
      <c r="C47" s="518"/>
      <c r="D47" s="519"/>
      <c r="E47" s="520"/>
      <c r="F47" s="520"/>
      <c r="G47" s="520"/>
      <c r="H47" s="520"/>
      <c r="I47" s="520"/>
      <c r="J47" s="520"/>
      <c r="K47" s="520"/>
      <c r="L47" s="520"/>
      <c r="M47" s="520"/>
      <c r="N47" s="520"/>
      <c r="O47" s="521"/>
      <c r="P47" s="501"/>
      <c r="Q47" s="522"/>
      <c r="R47" s="522"/>
      <c r="S47" s="522"/>
      <c r="T47" s="522"/>
      <c r="U47" s="522"/>
      <c r="V47" s="522"/>
      <c r="W47" s="522"/>
      <c r="X47" s="522"/>
      <c r="Y47" s="522"/>
      <c r="Z47" s="522"/>
      <c r="AA47" s="522"/>
      <c r="AB47" s="522"/>
      <c r="AC47" s="522"/>
      <c r="AD47" s="522"/>
      <c r="AE47" s="522"/>
      <c r="AF47" s="522"/>
      <c r="AG47" s="522"/>
      <c r="AH47" s="523"/>
      <c r="AI47" s="523"/>
      <c r="AJ47" s="459"/>
      <c r="AK47" s="258"/>
    </row>
    <row r="48" spans="2:37" ht="18" customHeight="1">
      <c r="B48" s="1259"/>
      <c r="C48" s="504"/>
      <c r="D48" s="505"/>
      <c r="E48" s="506"/>
      <c r="F48" s="506"/>
      <c r="G48" s="506"/>
      <c r="H48" s="506"/>
      <c r="I48" s="506"/>
      <c r="J48" s="506"/>
      <c r="K48" s="506"/>
      <c r="L48" s="506"/>
      <c r="M48" s="506"/>
      <c r="N48" s="506"/>
      <c r="O48" s="507"/>
      <c r="P48" s="508"/>
      <c r="Q48" s="509"/>
      <c r="R48" s="509"/>
      <c r="S48" s="509"/>
      <c r="T48" s="509"/>
      <c r="U48" s="509"/>
      <c r="V48" s="509"/>
      <c r="W48" s="509"/>
      <c r="X48" s="509"/>
      <c r="Y48" s="509"/>
      <c r="Z48" s="509"/>
      <c r="AA48" s="509"/>
      <c r="AB48" s="509"/>
      <c r="AC48" s="509"/>
      <c r="AD48" s="509"/>
      <c r="AE48" s="509"/>
      <c r="AF48" s="509"/>
      <c r="AG48" s="509"/>
      <c r="AH48" s="510"/>
      <c r="AI48" s="510"/>
      <c r="AJ48" s="457"/>
      <c r="AK48" s="258"/>
    </row>
    <row r="49" spans="2:37" ht="18" customHeight="1">
      <c r="B49" s="1259"/>
      <c r="C49" s="504"/>
      <c r="D49" s="505"/>
      <c r="E49" s="506"/>
      <c r="F49" s="506"/>
      <c r="G49" s="506"/>
      <c r="H49" s="506"/>
      <c r="I49" s="506"/>
      <c r="J49" s="506"/>
      <c r="K49" s="506"/>
      <c r="L49" s="506"/>
      <c r="M49" s="506"/>
      <c r="N49" s="506"/>
      <c r="O49" s="507"/>
      <c r="P49" s="508"/>
      <c r="Q49" s="509"/>
      <c r="R49" s="509"/>
      <c r="S49" s="509"/>
      <c r="T49" s="509"/>
      <c r="U49" s="509"/>
      <c r="V49" s="509"/>
      <c r="W49" s="509"/>
      <c r="X49" s="509"/>
      <c r="Y49" s="509"/>
      <c r="Z49" s="509"/>
      <c r="AA49" s="509"/>
      <c r="AB49" s="509"/>
      <c r="AC49" s="509"/>
      <c r="AD49" s="509"/>
      <c r="AE49" s="509"/>
      <c r="AF49" s="509"/>
      <c r="AG49" s="509"/>
      <c r="AH49" s="510"/>
      <c r="AI49" s="510"/>
      <c r="AJ49" s="457"/>
      <c r="AK49" s="258"/>
    </row>
    <row r="50" spans="2:37" ht="18" customHeight="1">
      <c r="B50" s="1260"/>
      <c r="C50" s="511"/>
      <c r="D50" s="512"/>
      <c r="E50" s="513"/>
      <c r="F50" s="513"/>
      <c r="G50" s="513"/>
      <c r="H50" s="513"/>
      <c r="I50" s="513"/>
      <c r="J50" s="513"/>
      <c r="K50" s="513"/>
      <c r="L50" s="513"/>
      <c r="M50" s="513"/>
      <c r="N50" s="513"/>
      <c r="O50" s="514"/>
      <c r="P50" s="515"/>
      <c r="Q50" s="516"/>
      <c r="R50" s="516"/>
      <c r="S50" s="516"/>
      <c r="T50" s="516"/>
      <c r="U50" s="516"/>
      <c r="V50" s="516"/>
      <c r="W50" s="516"/>
      <c r="X50" s="516"/>
      <c r="Y50" s="516"/>
      <c r="Z50" s="516"/>
      <c r="AA50" s="516"/>
      <c r="AB50" s="516"/>
      <c r="AC50" s="516"/>
      <c r="AD50" s="516"/>
      <c r="AE50" s="516"/>
      <c r="AF50" s="516"/>
      <c r="AG50" s="516"/>
      <c r="AH50" s="517"/>
      <c r="AI50" s="517"/>
      <c r="AJ50" s="458"/>
      <c r="AK50" s="258"/>
    </row>
    <row r="51" spans="2:37" ht="18" customHeight="1">
      <c r="B51" s="1265" t="s">
        <v>543</v>
      </c>
      <c r="C51" s="518"/>
      <c r="D51" s="519"/>
      <c r="E51" s="520"/>
      <c r="F51" s="520"/>
      <c r="G51" s="520"/>
      <c r="H51" s="520"/>
      <c r="I51" s="520"/>
      <c r="J51" s="520"/>
      <c r="K51" s="520"/>
      <c r="L51" s="520"/>
      <c r="M51" s="520"/>
      <c r="N51" s="520"/>
      <c r="O51" s="521"/>
      <c r="P51" s="501"/>
      <c r="Q51" s="522"/>
      <c r="R51" s="522"/>
      <c r="S51" s="522"/>
      <c r="T51" s="522"/>
      <c r="U51" s="522"/>
      <c r="V51" s="522"/>
      <c r="W51" s="522"/>
      <c r="X51" s="522"/>
      <c r="Y51" s="522"/>
      <c r="Z51" s="522"/>
      <c r="AA51" s="522"/>
      <c r="AB51" s="522"/>
      <c r="AC51" s="522"/>
      <c r="AD51" s="522"/>
      <c r="AE51" s="522"/>
      <c r="AF51" s="522"/>
      <c r="AG51" s="522"/>
      <c r="AH51" s="523"/>
      <c r="AI51" s="523"/>
      <c r="AJ51" s="459"/>
      <c r="AK51" s="258"/>
    </row>
    <row r="52" spans="2:37" ht="18" customHeight="1">
      <c r="B52" s="1259"/>
      <c r="C52" s="504"/>
      <c r="D52" s="505"/>
      <c r="E52" s="506"/>
      <c r="F52" s="506"/>
      <c r="G52" s="506"/>
      <c r="H52" s="506"/>
      <c r="I52" s="506"/>
      <c r="J52" s="506"/>
      <c r="K52" s="506"/>
      <c r="L52" s="506"/>
      <c r="M52" s="506"/>
      <c r="N52" s="506"/>
      <c r="O52" s="507"/>
      <c r="P52" s="508"/>
      <c r="Q52" s="509"/>
      <c r="R52" s="509"/>
      <c r="S52" s="509"/>
      <c r="T52" s="509"/>
      <c r="U52" s="509"/>
      <c r="V52" s="509"/>
      <c r="W52" s="509"/>
      <c r="X52" s="509"/>
      <c r="Y52" s="509"/>
      <c r="Z52" s="509"/>
      <c r="AA52" s="509"/>
      <c r="AB52" s="509"/>
      <c r="AC52" s="509"/>
      <c r="AD52" s="509"/>
      <c r="AE52" s="509"/>
      <c r="AF52" s="509"/>
      <c r="AG52" s="509"/>
      <c r="AH52" s="510"/>
      <c r="AI52" s="510"/>
      <c r="AJ52" s="457"/>
      <c r="AK52" s="258"/>
    </row>
    <row r="53" spans="2:37" ht="18" customHeight="1">
      <c r="B53" s="1259"/>
      <c r="C53" s="504"/>
      <c r="D53" s="505"/>
      <c r="E53" s="506"/>
      <c r="F53" s="506"/>
      <c r="G53" s="506"/>
      <c r="H53" s="506"/>
      <c r="I53" s="506"/>
      <c r="J53" s="506"/>
      <c r="K53" s="506"/>
      <c r="L53" s="506"/>
      <c r="M53" s="506"/>
      <c r="N53" s="506"/>
      <c r="O53" s="507"/>
      <c r="P53" s="508"/>
      <c r="Q53" s="509"/>
      <c r="R53" s="509"/>
      <c r="S53" s="509"/>
      <c r="T53" s="509"/>
      <c r="U53" s="509"/>
      <c r="V53" s="509"/>
      <c r="W53" s="509"/>
      <c r="X53" s="509"/>
      <c r="Y53" s="509"/>
      <c r="Z53" s="509"/>
      <c r="AA53" s="509"/>
      <c r="AB53" s="509"/>
      <c r="AC53" s="509"/>
      <c r="AD53" s="509"/>
      <c r="AE53" s="509"/>
      <c r="AF53" s="509"/>
      <c r="AG53" s="509"/>
      <c r="AH53" s="510"/>
      <c r="AI53" s="510"/>
      <c r="AJ53" s="457"/>
      <c r="AK53" s="258"/>
    </row>
    <row r="54" spans="2:37" ht="18" customHeight="1">
      <c r="B54" s="1260"/>
      <c r="C54" s="511"/>
      <c r="D54" s="512"/>
      <c r="E54" s="513"/>
      <c r="F54" s="513"/>
      <c r="G54" s="513"/>
      <c r="H54" s="513"/>
      <c r="I54" s="513"/>
      <c r="J54" s="513"/>
      <c r="K54" s="513"/>
      <c r="L54" s="513"/>
      <c r="M54" s="513"/>
      <c r="N54" s="513"/>
      <c r="O54" s="514"/>
      <c r="P54" s="515"/>
      <c r="Q54" s="516"/>
      <c r="R54" s="516"/>
      <c r="S54" s="516"/>
      <c r="T54" s="516"/>
      <c r="U54" s="516"/>
      <c r="V54" s="516"/>
      <c r="W54" s="516"/>
      <c r="X54" s="516"/>
      <c r="Y54" s="516"/>
      <c r="Z54" s="516"/>
      <c r="AA54" s="516"/>
      <c r="AB54" s="516"/>
      <c r="AC54" s="516"/>
      <c r="AD54" s="516"/>
      <c r="AE54" s="516"/>
      <c r="AF54" s="516"/>
      <c r="AG54" s="516"/>
      <c r="AH54" s="517"/>
      <c r="AI54" s="517"/>
      <c r="AJ54" s="458"/>
      <c r="AK54" s="258"/>
    </row>
    <row r="55" spans="2:37" ht="18" customHeight="1">
      <c r="B55" s="1265" t="s">
        <v>682</v>
      </c>
      <c r="C55" s="518"/>
      <c r="D55" s="519"/>
      <c r="E55" s="520"/>
      <c r="F55" s="520"/>
      <c r="G55" s="520"/>
      <c r="H55" s="520"/>
      <c r="I55" s="520"/>
      <c r="J55" s="520"/>
      <c r="K55" s="520"/>
      <c r="L55" s="520"/>
      <c r="M55" s="520"/>
      <c r="N55" s="520"/>
      <c r="O55" s="521"/>
      <c r="P55" s="501"/>
      <c r="Q55" s="522"/>
      <c r="R55" s="522"/>
      <c r="S55" s="522"/>
      <c r="T55" s="522"/>
      <c r="U55" s="522"/>
      <c r="V55" s="522"/>
      <c r="W55" s="522"/>
      <c r="X55" s="522"/>
      <c r="Y55" s="522"/>
      <c r="Z55" s="522"/>
      <c r="AA55" s="522"/>
      <c r="AB55" s="522"/>
      <c r="AC55" s="522"/>
      <c r="AD55" s="522"/>
      <c r="AE55" s="522"/>
      <c r="AF55" s="522"/>
      <c r="AG55" s="522"/>
      <c r="AH55" s="523"/>
      <c r="AI55" s="523"/>
      <c r="AJ55" s="459"/>
      <c r="AK55" s="258"/>
    </row>
    <row r="56" spans="2:37" ht="18" customHeight="1">
      <c r="B56" s="1259"/>
      <c r="C56" s="504"/>
      <c r="D56" s="505"/>
      <c r="E56" s="506"/>
      <c r="F56" s="506"/>
      <c r="G56" s="506"/>
      <c r="H56" s="506"/>
      <c r="I56" s="506"/>
      <c r="J56" s="506"/>
      <c r="K56" s="506"/>
      <c r="L56" s="506"/>
      <c r="M56" s="506"/>
      <c r="N56" s="506"/>
      <c r="O56" s="507"/>
      <c r="P56" s="508"/>
      <c r="Q56" s="509"/>
      <c r="R56" s="509"/>
      <c r="S56" s="509"/>
      <c r="T56" s="509"/>
      <c r="U56" s="509"/>
      <c r="V56" s="509"/>
      <c r="W56" s="509"/>
      <c r="X56" s="509"/>
      <c r="Y56" s="509"/>
      <c r="Z56" s="509"/>
      <c r="AA56" s="509"/>
      <c r="AB56" s="509"/>
      <c r="AC56" s="509"/>
      <c r="AD56" s="509"/>
      <c r="AE56" s="509"/>
      <c r="AF56" s="509"/>
      <c r="AG56" s="509"/>
      <c r="AH56" s="510"/>
      <c r="AI56" s="510"/>
      <c r="AJ56" s="457"/>
      <c r="AK56" s="258"/>
    </row>
    <row r="57" spans="2:37" ht="18" customHeight="1">
      <c r="B57" s="1259"/>
      <c r="C57" s="504"/>
      <c r="D57" s="505"/>
      <c r="E57" s="506"/>
      <c r="F57" s="506"/>
      <c r="G57" s="506"/>
      <c r="H57" s="506"/>
      <c r="I57" s="506"/>
      <c r="J57" s="506"/>
      <c r="K57" s="506"/>
      <c r="L57" s="506"/>
      <c r="M57" s="506"/>
      <c r="N57" s="506"/>
      <c r="O57" s="507"/>
      <c r="P57" s="508"/>
      <c r="Q57" s="509"/>
      <c r="R57" s="509"/>
      <c r="S57" s="509"/>
      <c r="T57" s="509"/>
      <c r="U57" s="509"/>
      <c r="V57" s="509"/>
      <c r="W57" s="509"/>
      <c r="X57" s="509"/>
      <c r="Y57" s="509"/>
      <c r="Z57" s="509"/>
      <c r="AA57" s="509"/>
      <c r="AB57" s="509"/>
      <c r="AC57" s="509"/>
      <c r="AD57" s="509"/>
      <c r="AE57" s="509"/>
      <c r="AF57" s="509"/>
      <c r="AG57" s="509"/>
      <c r="AH57" s="510"/>
      <c r="AI57" s="510"/>
      <c r="AJ57" s="457"/>
      <c r="AK57" s="258"/>
    </row>
    <row r="58" spans="2:37" ht="18" customHeight="1">
      <c r="B58" s="1260"/>
      <c r="C58" s="524"/>
      <c r="D58" s="525"/>
      <c r="E58" s="526"/>
      <c r="F58" s="526"/>
      <c r="G58" s="526"/>
      <c r="H58" s="526"/>
      <c r="I58" s="526"/>
      <c r="J58" s="526"/>
      <c r="K58" s="526"/>
      <c r="L58" s="526"/>
      <c r="M58" s="526"/>
      <c r="N58" s="526"/>
      <c r="O58" s="527"/>
      <c r="P58" s="528"/>
      <c r="Q58" s="529"/>
      <c r="R58" s="529"/>
      <c r="S58" s="529"/>
      <c r="T58" s="529"/>
      <c r="U58" s="529"/>
      <c r="V58" s="529"/>
      <c r="W58" s="529"/>
      <c r="X58" s="529"/>
      <c r="Y58" s="529"/>
      <c r="Z58" s="529"/>
      <c r="AA58" s="529"/>
      <c r="AB58" s="529"/>
      <c r="AC58" s="529"/>
      <c r="AD58" s="529"/>
      <c r="AE58" s="529"/>
      <c r="AF58" s="529"/>
      <c r="AG58" s="529"/>
      <c r="AH58" s="530"/>
      <c r="AI58" s="530"/>
      <c r="AJ58" s="531"/>
      <c r="AK58" s="258"/>
    </row>
    <row r="59" spans="2:37" ht="18" customHeight="1">
      <c r="B59" s="1265" t="s">
        <v>544</v>
      </c>
      <c r="C59" s="518"/>
      <c r="D59" s="519"/>
      <c r="E59" s="520"/>
      <c r="F59" s="520"/>
      <c r="G59" s="520"/>
      <c r="H59" s="520"/>
      <c r="I59" s="520"/>
      <c r="J59" s="520"/>
      <c r="K59" s="520"/>
      <c r="L59" s="520"/>
      <c r="M59" s="520"/>
      <c r="N59" s="520"/>
      <c r="O59" s="521"/>
      <c r="P59" s="501"/>
      <c r="Q59" s="522"/>
      <c r="R59" s="522"/>
      <c r="S59" s="522"/>
      <c r="T59" s="522"/>
      <c r="U59" s="522"/>
      <c r="V59" s="522"/>
      <c r="W59" s="522"/>
      <c r="X59" s="522"/>
      <c r="Y59" s="522"/>
      <c r="Z59" s="522"/>
      <c r="AA59" s="522"/>
      <c r="AB59" s="522"/>
      <c r="AC59" s="522"/>
      <c r="AD59" s="522"/>
      <c r="AE59" s="522"/>
      <c r="AF59" s="522"/>
      <c r="AG59" s="522"/>
      <c r="AH59" s="523"/>
      <c r="AI59" s="523"/>
      <c r="AJ59" s="459"/>
      <c r="AK59" s="258"/>
    </row>
    <row r="60" spans="2:37" ht="18" customHeight="1">
      <c r="B60" s="1259"/>
      <c r="C60" s="504"/>
      <c r="D60" s="505"/>
      <c r="E60" s="506"/>
      <c r="F60" s="506"/>
      <c r="G60" s="506"/>
      <c r="H60" s="506"/>
      <c r="I60" s="506"/>
      <c r="J60" s="506"/>
      <c r="K60" s="506"/>
      <c r="L60" s="506"/>
      <c r="M60" s="506"/>
      <c r="N60" s="506"/>
      <c r="O60" s="507"/>
      <c r="P60" s="508"/>
      <c r="Q60" s="509"/>
      <c r="R60" s="509"/>
      <c r="S60" s="509"/>
      <c r="T60" s="509"/>
      <c r="U60" s="509"/>
      <c r="V60" s="509"/>
      <c r="W60" s="509"/>
      <c r="X60" s="509"/>
      <c r="Y60" s="509"/>
      <c r="Z60" s="509"/>
      <c r="AA60" s="509"/>
      <c r="AB60" s="509"/>
      <c r="AC60" s="509"/>
      <c r="AD60" s="509"/>
      <c r="AE60" s="509"/>
      <c r="AF60" s="509"/>
      <c r="AG60" s="509"/>
      <c r="AH60" s="510"/>
      <c r="AI60" s="510"/>
      <c r="AJ60" s="457"/>
      <c r="AK60" s="258"/>
    </row>
    <row r="61" spans="2:37" ht="18" customHeight="1">
      <c r="B61" s="1259"/>
      <c r="C61" s="504"/>
      <c r="D61" s="505"/>
      <c r="E61" s="506"/>
      <c r="F61" s="506"/>
      <c r="G61" s="506"/>
      <c r="H61" s="506"/>
      <c r="I61" s="506"/>
      <c r="J61" s="506"/>
      <c r="K61" s="506"/>
      <c r="L61" s="506"/>
      <c r="M61" s="506"/>
      <c r="N61" s="506"/>
      <c r="O61" s="507"/>
      <c r="P61" s="508"/>
      <c r="Q61" s="509"/>
      <c r="R61" s="509"/>
      <c r="S61" s="509"/>
      <c r="T61" s="509"/>
      <c r="U61" s="509"/>
      <c r="V61" s="509"/>
      <c r="W61" s="509"/>
      <c r="X61" s="509"/>
      <c r="Y61" s="509"/>
      <c r="Z61" s="509"/>
      <c r="AA61" s="509"/>
      <c r="AB61" s="509"/>
      <c r="AC61" s="509"/>
      <c r="AD61" s="509"/>
      <c r="AE61" s="509"/>
      <c r="AF61" s="509"/>
      <c r="AG61" s="509"/>
      <c r="AH61" s="510"/>
      <c r="AI61" s="510"/>
      <c r="AJ61" s="457"/>
      <c r="AK61" s="258"/>
    </row>
    <row r="62" spans="2:37" ht="18" customHeight="1">
      <c r="B62" s="1260"/>
      <c r="C62" s="524"/>
      <c r="D62" s="525"/>
      <c r="E62" s="526"/>
      <c r="F62" s="526"/>
      <c r="G62" s="526"/>
      <c r="H62" s="526"/>
      <c r="I62" s="526"/>
      <c r="J62" s="526"/>
      <c r="K62" s="526"/>
      <c r="L62" s="526"/>
      <c r="M62" s="526"/>
      <c r="N62" s="526"/>
      <c r="O62" s="527"/>
      <c r="P62" s="528"/>
      <c r="Q62" s="529"/>
      <c r="R62" s="529"/>
      <c r="S62" s="529"/>
      <c r="T62" s="529"/>
      <c r="U62" s="529"/>
      <c r="V62" s="529"/>
      <c r="W62" s="529"/>
      <c r="X62" s="529"/>
      <c r="Y62" s="529"/>
      <c r="Z62" s="529"/>
      <c r="AA62" s="529"/>
      <c r="AB62" s="529"/>
      <c r="AC62" s="529"/>
      <c r="AD62" s="529"/>
      <c r="AE62" s="529"/>
      <c r="AF62" s="529"/>
      <c r="AG62" s="529"/>
      <c r="AH62" s="530"/>
      <c r="AI62" s="530"/>
      <c r="AJ62" s="531"/>
      <c r="AK62" s="258"/>
    </row>
    <row r="63" spans="2:37" ht="18" customHeight="1">
      <c r="B63" s="1265" t="s">
        <v>545</v>
      </c>
      <c r="C63" s="518"/>
      <c r="D63" s="519"/>
      <c r="E63" s="520"/>
      <c r="F63" s="520"/>
      <c r="G63" s="520"/>
      <c r="H63" s="520"/>
      <c r="I63" s="520"/>
      <c r="J63" s="520"/>
      <c r="K63" s="520"/>
      <c r="L63" s="520"/>
      <c r="M63" s="520"/>
      <c r="N63" s="520"/>
      <c r="O63" s="521"/>
      <c r="P63" s="501"/>
      <c r="Q63" s="522"/>
      <c r="R63" s="522"/>
      <c r="S63" s="522"/>
      <c r="T63" s="522"/>
      <c r="U63" s="522"/>
      <c r="V63" s="522"/>
      <c r="W63" s="522"/>
      <c r="X63" s="522"/>
      <c r="Y63" s="522"/>
      <c r="Z63" s="522"/>
      <c r="AA63" s="522"/>
      <c r="AB63" s="522"/>
      <c r="AC63" s="522"/>
      <c r="AD63" s="522"/>
      <c r="AE63" s="522"/>
      <c r="AF63" s="522"/>
      <c r="AG63" s="522"/>
      <c r="AH63" s="523"/>
      <c r="AI63" s="523"/>
      <c r="AJ63" s="459"/>
      <c r="AK63" s="258"/>
    </row>
    <row r="64" spans="2:37" ht="18" customHeight="1">
      <c r="B64" s="1259"/>
      <c r="C64" s="504"/>
      <c r="D64" s="505"/>
      <c r="E64" s="506"/>
      <c r="F64" s="506"/>
      <c r="G64" s="506"/>
      <c r="H64" s="506"/>
      <c r="I64" s="506"/>
      <c r="J64" s="506"/>
      <c r="K64" s="506"/>
      <c r="L64" s="506"/>
      <c r="M64" s="506"/>
      <c r="N64" s="506"/>
      <c r="O64" s="507"/>
      <c r="P64" s="508"/>
      <c r="Q64" s="509"/>
      <c r="R64" s="509"/>
      <c r="S64" s="509"/>
      <c r="T64" s="509"/>
      <c r="U64" s="509"/>
      <c r="V64" s="509"/>
      <c r="W64" s="509"/>
      <c r="X64" s="509"/>
      <c r="Y64" s="509"/>
      <c r="Z64" s="509"/>
      <c r="AA64" s="509"/>
      <c r="AB64" s="509"/>
      <c r="AC64" s="509"/>
      <c r="AD64" s="509"/>
      <c r="AE64" s="509"/>
      <c r="AF64" s="509"/>
      <c r="AG64" s="509"/>
      <c r="AH64" s="510"/>
      <c r="AI64" s="510"/>
      <c r="AJ64" s="457"/>
      <c r="AK64" s="258"/>
    </row>
    <row r="65" spans="2:37" ht="18" customHeight="1">
      <c r="B65" s="1259"/>
      <c r="C65" s="504"/>
      <c r="D65" s="505"/>
      <c r="E65" s="506"/>
      <c r="F65" s="506"/>
      <c r="G65" s="506"/>
      <c r="H65" s="506"/>
      <c r="I65" s="506"/>
      <c r="J65" s="506"/>
      <c r="K65" s="506"/>
      <c r="L65" s="506"/>
      <c r="M65" s="506"/>
      <c r="N65" s="506"/>
      <c r="O65" s="507"/>
      <c r="P65" s="508"/>
      <c r="Q65" s="509"/>
      <c r="R65" s="509"/>
      <c r="S65" s="509"/>
      <c r="T65" s="509"/>
      <c r="U65" s="509"/>
      <c r="V65" s="509"/>
      <c r="W65" s="509"/>
      <c r="X65" s="509"/>
      <c r="Y65" s="509"/>
      <c r="Z65" s="509"/>
      <c r="AA65" s="509"/>
      <c r="AB65" s="509"/>
      <c r="AC65" s="509"/>
      <c r="AD65" s="509"/>
      <c r="AE65" s="509"/>
      <c r="AF65" s="509"/>
      <c r="AG65" s="509"/>
      <c r="AH65" s="510"/>
      <c r="AI65" s="510"/>
      <c r="AJ65" s="457"/>
      <c r="AK65" s="258"/>
    </row>
    <row r="66" spans="2:37" ht="18" customHeight="1">
      <c r="B66" s="1260"/>
      <c r="C66" s="524"/>
      <c r="D66" s="525"/>
      <c r="E66" s="526"/>
      <c r="F66" s="526"/>
      <c r="G66" s="526"/>
      <c r="H66" s="526"/>
      <c r="I66" s="526"/>
      <c r="J66" s="526"/>
      <c r="K66" s="526"/>
      <c r="L66" s="526"/>
      <c r="M66" s="526"/>
      <c r="N66" s="526"/>
      <c r="O66" s="527"/>
      <c r="P66" s="528"/>
      <c r="Q66" s="529"/>
      <c r="R66" s="529"/>
      <c r="S66" s="529"/>
      <c r="T66" s="529"/>
      <c r="U66" s="529"/>
      <c r="V66" s="529"/>
      <c r="W66" s="529"/>
      <c r="X66" s="529"/>
      <c r="Y66" s="529"/>
      <c r="Z66" s="529"/>
      <c r="AA66" s="529"/>
      <c r="AB66" s="529"/>
      <c r="AC66" s="529"/>
      <c r="AD66" s="529"/>
      <c r="AE66" s="529"/>
      <c r="AF66" s="529"/>
      <c r="AG66" s="529"/>
      <c r="AH66" s="530"/>
      <c r="AI66" s="530"/>
      <c r="AJ66" s="531"/>
      <c r="AK66" s="258"/>
    </row>
    <row r="67" spans="2:37" ht="18" customHeight="1">
      <c r="B67" s="1265" t="s">
        <v>546</v>
      </c>
      <c r="C67" s="518"/>
      <c r="D67" s="519"/>
      <c r="E67" s="520"/>
      <c r="F67" s="520"/>
      <c r="G67" s="520"/>
      <c r="H67" s="520"/>
      <c r="I67" s="520"/>
      <c r="J67" s="520"/>
      <c r="K67" s="520"/>
      <c r="L67" s="520"/>
      <c r="M67" s="520"/>
      <c r="N67" s="520"/>
      <c r="O67" s="521"/>
      <c r="P67" s="501"/>
      <c r="Q67" s="522"/>
      <c r="R67" s="522"/>
      <c r="S67" s="522"/>
      <c r="T67" s="522"/>
      <c r="U67" s="522"/>
      <c r="V67" s="522"/>
      <c r="W67" s="522"/>
      <c r="X67" s="522"/>
      <c r="Y67" s="522"/>
      <c r="Z67" s="522"/>
      <c r="AA67" s="522"/>
      <c r="AB67" s="522"/>
      <c r="AC67" s="522"/>
      <c r="AD67" s="522"/>
      <c r="AE67" s="522"/>
      <c r="AF67" s="522"/>
      <c r="AG67" s="522"/>
      <c r="AH67" s="523"/>
      <c r="AI67" s="523"/>
      <c r="AJ67" s="459"/>
      <c r="AK67" s="258"/>
    </row>
    <row r="68" spans="2:37" ht="18" customHeight="1">
      <c r="B68" s="1259"/>
      <c r="C68" s="504"/>
      <c r="D68" s="505"/>
      <c r="E68" s="506"/>
      <c r="F68" s="506"/>
      <c r="G68" s="506"/>
      <c r="H68" s="506"/>
      <c r="I68" s="506"/>
      <c r="J68" s="506"/>
      <c r="K68" s="506"/>
      <c r="L68" s="506"/>
      <c r="M68" s="506"/>
      <c r="N68" s="506"/>
      <c r="O68" s="507"/>
      <c r="P68" s="508"/>
      <c r="Q68" s="509"/>
      <c r="R68" s="509"/>
      <c r="S68" s="509"/>
      <c r="T68" s="509"/>
      <c r="U68" s="509"/>
      <c r="V68" s="509"/>
      <c r="W68" s="509"/>
      <c r="X68" s="509"/>
      <c r="Y68" s="509"/>
      <c r="Z68" s="509"/>
      <c r="AA68" s="509"/>
      <c r="AB68" s="509"/>
      <c r="AC68" s="509"/>
      <c r="AD68" s="509"/>
      <c r="AE68" s="509"/>
      <c r="AF68" s="509"/>
      <c r="AG68" s="509"/>
      <c r="AH68" s="510"/>
      <c r="AI68" s="510"/>
      <c r="AJ68" s="457"/>
      <c r="AK68" s="258"/>
    </row>
    <row r="69" spans="2:37" ht="18" customHeight="1">
      <c r="B69" s="1259"/>
      <c r="C69" s="504"/>
      <c r="D69" s="505"/>
      <c r="E69" s="506"/>
      <c r="F69" s="506"/>
      <c r="G69" s="506"/>
      <c r="H69" s="506"/>
      <c r="I69" s="506"/>
      <c r="J69" s="506"/>
      <c r="K69" s="506"/>
      <c r="L69" s="506"/>
      <c r="M69" s="506"/>
      <c r="N69" s="506"/>
      <c r="O69" s="507"/>
      <c r="P69" s="508"/>
      <c r="Q69" s="509"/>
      <c r="R69" s="509"/>
      <c r="S69" s="509"/>
      <c r="T69" s="509"/>
      <c r="U69" s="509"/>
      <c r="V69" s="509"/>
      <c r="W69" s="509"/>
      <c r="X69" s="509"/>
      <c r="Y69" s="509"/>
      <c r="Z69" s="509"/>
      <c r="AA69" s="509"/>
      <c r="AB69" s="509"/>
      <c r="AC69" s="509"/>
      <c r="AD69" s="509"/>
      <c r="AE69" s="509"/>
      <c r="AF69" s="509"/>
      <c r="AG69" s="509"/>
      <c r="AH69" s="510"/>
      <c r="AI69" s="510"/>
      <c r="AJ69" s="457"/>
      <c r="AK69" s="258"/>
    </row>
    <row r="70" spans="2:37" ht="18" customHeight="1" thickBot="1">
      <c r="B70" s="1266"/>
      <c r="C70" s="532"/>
      <c r="D70" s="533"/>
      <c r="E70" s="534"/>
      <c r="F70" s="534"/>
      <c r="G70" s="534"/>
      <c r="H70" s="534"/>
      <c r="I70" s="534"/>
      <c r="J70" s="534"/>
      <c r="K70" s="534"/>
      <c r="L70" s="534"/>
      <c r="M70" s="534"/>
      <c r="N70" s="534"/>
      <c r="O70" s="535"/>
      <c r="P70" s="536"/>
      <c r="Q70" s="537"/>
      <c r="R70" s="537"/>
      <c r="S70" s="537"/>
      <c r="T70" s="537"/>
      <c r="U70" s="537"/>
      <c r="V70" s="537"/>
      <c r="W70" s="537"/>
      <c r="X70" s="537"/>
      <c r="Y70" s="537"/>
      <c r="Z70" s="537"/>
      <c r="AA70" s="537"/>
      <c r="AB70" s="537"/>
      <c r="AC70" s="537"/>
      <c r="AD70" s="537"/>
      <c r="AE70" s="537"/>
      <c r="AF70" s="537"/>
      <c r="AG70" s="537"/>
      <c r="AH70" s="538"/>
      <c r="AI70" s="538"/>
      <c r="AJ70" s="539"/>
      <c r="AK70" s="258"/>
    </row>
    <row r="71" spans="2:37" ht="18" customHeight="1" thickTop="1" thickBot="1">
      <c r="B71" s="1263" t="s">
        <v>880</v>
      </c>
      <c r="C71" s="1264"/>
      <c r="D71" s="540"/>
      <c r="E71" s="541"/>
      <c r="F71" s="541"/>
      <c r="G71" s="541"/>
      <c r="H71" s="541"/>
      <c r="I71" s="541"/>
      <c r="J71" s="541"/>
      <c r="K71" s="541"/>
      <c r="L71" s="541"/>
      <c r="M71" s="541"/>
      <c r="N71" s="541"/>
      <c r="O71" s="542"/>
      <c r="P71" s="543"/>
      <c r="Q71" s="544"/>
      <c r="R71" s="544"/>
      <c r="S71" s="544"/>
      <c r="T71" s="544"/>
      <c r="U71" s="544"/>
      <c r="V71" s="544"/>
      <c r="W71" s="544"/>
      <c r="X71" s="544"/>
      <c r="Y71" s="544"/>
      <c r="Z71" s="544"/>
      <c r="AA71" s="544"/>
      <c r="AB71" s="544"/>
      <c r="AC71" s="544"/>
      <c r="AD71" s="544"/>
      <c r="AE71" s="544"/>
      <c r="AF71" s="544"/>
      <c r="AG71" s="544"/>
      <c r="AH71" s="544"/>
      <c r="AI71" s="545"/>
      <c r="AJ71" s="483"/>
      <c r="AK71" s="258"/>
    </row>
    <row r="72" spans="2:37">
      <c r="B72" s="48" t="s">
        <v>547</v>
      </c>
      <c r="C72" s="48"/>
      <c r="D72" s="48"/>
      <c r="E72" s="48"/>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8"/>
      <c r="AK72" s="258"/>
    </row>
    <row r="73" spans="2:37">
      <c r="B73" s="48" t="s">
        <v>549</v>
      </c>
      <c r="C73" s="48"/>
      <c r="D73" s="48"/>
      <c r="E73" s="48"/>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8"/>
      <c r="AK73" s="258"/>
    </row>
    <row r="74" spans="2:37">
      <c r="B74" s="48" t="s">
        <v>548</v>
      </c>
      <c r="C74" s="48"/>
      <c r="D74" s="48"/>
      <c r="E74" s="48"/>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8"/>
      <c r="AK74" s="258"/>
    </row>
    <row r="75" spans="2:37">
      <c r="B75" s="48" t="s">
        <v>683</v>
      </c>
      <c r="C75" s="48"/>
      <c r="D75" s="48"/>
      <c r="E75" s="48"/>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8"/>
      <c r="AK75" s="258"/>
    </row>
    <row r="76" spans="2:37">
      <c r="B76" s="48" t="s">
        <v>881</v>
      </c>
      <c r="C76" s="48"/>
      <c r="D76" s="48"/>
      <c r="E76" s="48"/>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K76" s="258"/>
    </row>
    <row r="77" spans="2:37" ht="14.25" thickBot="1">
      <c r="B77" s="48" t="s">
        <v>974</v>
      </c>
      <c r="C77" s="48"/>
      <c r="D77" s="48"/>
      <c r="E77" s="48"/>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K77" s="258"/>
    </row>
    <row r="78" spans="2:37">
      <c r="B78" s="48" t="s">
        <v>975</v>
      </c>
      <c r="C78" s="48"/>
      <c r="D78" s="258"/>
      <c r="E78" s="258"/>
      <c r="F78" s="258"/>
      <c r="G78" s="258"/>
      <c r="H78" s="258"/>
      <c r="I78" s="258"/>
      <c r="J78" s="258"/>
      <c r="K78" s="258"/>
      <c r="L78" s="258"/>
      <c r="M78" s="258"/>
      <c r="N78" s="258"/>
      <c r="O78" s="258"/>
      <c r="P78" s="258"/>
      <c r="Q78" s="258"/>
      <c r="R78" s="258"/>
      <c r="S78" s="258"/>
      <c r="T78" s="258"/>
      <c r="U78" s="258"/>
      <c r="V78" s="258"/>
      <c r="W78" s="258"/>
      <c r="X78" s="258"/>
      <c r="Y78" s="258"/>
      <c r="Z78" s="258"/>
      <c r="AA78" s="258"/>
      <c r="AB78" s="258"/>
      <c r="AC78" s="258"/>
      <c r="AD78" s="258"/>
      <c r="AE78" s="258"/>
      <c r="AF78" s="258"/>
      <c r="AG78" s="1208" t="s">
        <v>164</v>
      </c>
      <c r="AH78" s="1261"/>
      <c r="AI78" s="1261"/>
      <c r="AJ78" s="1209"/>
      <c r="AK78" s="258"/>
    </row>
    <row r="79" spans="2:37" ht="14.25" thickBot="1">
      <c r="B79" s="48" t="s">
        <v>976</v>
      </c>
      <c r="AG79" s="1210"/>
      <c r="AH79" s="1262"/>
      <c r="AI79" s="1262"/>
      <c r="AJ79" s="1211"/>
    </row>
    <row r="82" spans="4:4">
      <c r="D82" s="384"/>
    </row>
  </sheetData>
  <mergeCells count="30">
    <mergeCell ref="AG78:AJ79"/>
    <mergeCell ref="B71:C71"/>
    <mergeCell ref="B43:B46"/>
    <mergeCell ref="B47:B50"/>
    <mergeCell ref="B51:B54"/>
    <mergeCell ref="B59:B62"/>
    <mergeCell ref="B63:B66"/>
    <mergeCell ref="B67:B70"/>
    <mergeCell ref="B55:B58"/>
    <mergeCell ref="B39:B42"/>
    <mergeCell ref="P4:AI4"/>
    <mergeCell ref="AJ4:AJ6"/>
    <mergeCell ref="B7:B10"/>
    <mergeCell ref="B11:B14"/>
    <mergeCell ref="B15:B18"/>
    <mergeCell ref="B19:B22"/>
    <mergeCell ref="B23:B26"/>
    <mergeCell ref="B27:B30"/>
    <mergeCell ref="B31:B34"/>
    <mergeCell ref="B35:B38"/>
    <mergeCell ref="B2:AJ2"/>
    <mergeCell ref="B4:B6"/>
    <mergeCell ref="C4:C6"/>
    <mergeCell ref="D4:D6"/>
    <mergeCell ref="E4:E6"/>
    <mergeCell ref="F4:F6"/>
    <mergeCell ref="G4:G6"/>
    <mergeCell ref="H4:J5"/>
    <mergeCell ref="K4:N5"/>
    <mergeCell ref="O4:O6"/>
  </mergeCells>
  <phoneticPr fontId="27"/>
  <printOptions horizontalCentered="1"/>
  <pageMargins left="0.39370078740157483" right="0.39370078740157483" top="0.74803149606299213" bottom="0.74803149606299213" header="0.31496062992125984" footer="0.31496062992125984"/>
  <pageSetup paperSize="8" scale="5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K78"/>
  <sheetViews>
    <sheetView showGridLines="0" view="pageBreakPreview" zoomScaleNormal="40" zoomScaleSheetLayoutView="100" workbookViewId="0">
      <selection activeCell="B1" sqref="B1"/>
    </sheetView>
  </sheetViews>
  <sheetFormatPr defaultRowHeight="13.5"/>
  <cols>
    <col min="1" max="1" width="5.5" customWidth="1"/>
    <col min="2" max="2" width="15.375" customWidth="1"/>
    <col min="3" max="3" width="6.375" customWidth="1"/>
    <col min="4" max="4" width="18.875" customWidth="1"/>
    <col min="6" max="10" width="5" customWidth="1"/>
    <col min="11" max="14" width="12.5" customWidth="1"/>
    <col min="15" max="15" width="6.875" customWidth="1"/>
    <col min="16" max="30" width="8.625" customWidth="1"/>
    <col min="31" max="31" width="27.625" customWidth="1"/>
  </cols>
  <sheetData>
    <row r="1" spans="2:32" ht="21.95" customHeight="1">
      <c r="B1" s="173" t="s">
        <v>722</v>
      </c>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row>
    <row r="2" spans="2:32" ht="21.95" customHeight="1">
      <c r="B2" s="1225" t="s">
        <v>735</v>
      </c>
      <c r="C2" s="1225"/>
      <c r="D2" s="1225"/>
      <c r="E2" s="1225"/>
      <c r="F2" s="1225"/>
      <c r="G2" s="1225"/>
      <c r="H2" s="1225"/>
      <c r="I2" s="1225"/>
      <c r="J2" s="1225"/>
      <c r="K2" s="1225"/>
      <c r="L2" s="1225"/>
      <c r="M2" s="1225"/>
      <c r="N2" s="1225"/>
      <c r="O2" s="1225"/>
      <c r="P2" s="1225"/>
      <c r="Q2" s="1225"/>
      <c r="R2" s="1225"/>
      <c r="S2" s="1225"/>
      <c r="T2" s="1225"/>
      <c r="U2" s="1225"/>
      <c r="V2" s="1225"/>
      <c r="W2" s="1225"/>
      <c r="X2" s="1225"/>
      <c r="Y2" s="1225"/>
      <c r="Z2" s="1225"/>
      <c r="AA2" s="1225"/>
      <c r="AB2" s="1225"/>
      <c r="AC2" s="1225"/>
      <c r="AD2" s="1225"/>
      <c r="AE2" s="1225"/>
      <c r="AF2" s="496"/>
    </row>
    <row r="3" spans="2:32" ht="14.25" thickBot="1">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258"/>
    </row>
    <row r="4" spans="2:32" ht="18" customHeight="1">
      <c r="B4" s="1226" t="s">
        <v>498</v>
      </c>
      <c r="C4" s="1229" t="s">
        <v>499</v>
      </c>
      <c r="D4" s="1272" t="s">
        <v>500</v>
      </c>
      <c r="E4" s="1235" t="s">
        <v>501</v>
      </c>
      <c r="F4" s="1238" t="s">
        <v>502</v>
      </c>
      <c r="G4" s="1241" t="s">
        <v>503</v>
      </c>
      <c r="H4" s="1244" t="s">
        <v>504</v>
      </c>
      <c r="I4" s="1245"/>
      <c r="J4" s="1246"/>
      <c r="K4" s="1244" t="s">
        <v>505</v>
      </c>
      <c r="L4" s="1245"/>
      <c r="M4" s="1245"/>
      <c r="N4" s="1246"/>
      <c r="O4" s="1244" t="s">
        <v>506</v>
      </c>
      <c r="P4" s="1255" t="s">
        <v>507</v>
      </c>
      <c r="Q4" s="1245"/>
      <c r="R4" s="1245"/>
      <c r="S4" s="1245"/>
      <c r="T4" s="1245"/>
      <c r="U4" s="1245"/>
      <c r="V4" s="1245"/>
      <c r="W4" s="1245"/>
      <c r="X4" s="1245"/>
      <c r="Y4" s="1245"/>
      <c r="Z4" s="1245"/>
      <c r="AA4" s="1245"/>
      <c r="AB4" s="1245"/>
      <c r="AC4" s="1245"/>
      <c r="AD4" s="1245"/>
      <c r="AE4" s="1256" t="s">
        <v>508</v>
      </c>
      <c r="AF4" s="176"/>
    </row>
    <row r="5" spans="2:32" ht="18" customHeight="1">
      <c r="B5" s="1227"/>
      <c r="C5" s="1230"/>
      <c r="D5" s="1273"/>
      <c r="E5" s="1236"/>
      <c r="F5" s="1239"/>
      <c r="G5" s="1242"/>
      <c r="H5" s="1247"/>
      <c r="I5" s="1248"/>
      <c r="J5" s="1249"/>
      <c r="K5" s="1247"/>
      <c r="L5" s="1248"/>
      <c r="M5" s="1248"/>
      <c r="N5" s="1249"/>
      <c r="O5" s="1250"/>
      <c r="P5" s="546" t="s">
        <v>558</v>
      </c>
      <c r="Q5" s="547" t="s">
        <v>559</v>
      </c>
      <c r="R5" s="547" t="s">
        <v>560</v>
      </c>
      <c r="S5" s="547" t="s">
        <v>561</v>
      </c>
      <c r="T5" s="547" t="s">
        <v>562</v>
      </c>
      <c r="U5" s="547" t="s">
        <v>563</v>
      </c>
      <c r="V5" s="547" t="s">
        <v>564</v>
      </c>
      <c r="W5" s="547" t="s">
        <v>565</v>
      </c>
      <c r="X5" s="547" t="s">
        <v>566</v>
      </c>
      <c r="Y5" s="547" t="s">
        <v>567</v>
      </c>
      <c r="Z5" s="547" t="s">
        <v>725</v>
      </c>
      <c r="AA5" s="547" t="s">
        <v>726</v>
      </c>
      <c r="AB5" s="547" t="s">
        <v>727</v>
      </c>
      <c r="AC5" s="547" t="s">
        <v>731</v>
      </c>
      <c r="AD5" s="547" t="s">
        <v>732</v>
      </c>
      <c r="AE5" s="1257"/>
      <c r="AF5" s="176"/>
    </row>
    <row r="6" spans="2:32" ht="18" customHeight="1" thickBot="1">
      <c r="B6" s="1228"/>
      <c r="C6" s="1231"/>
      <c r="D6" s="1274"/>
      <c r="E6" s="1237"/>
      <c r="F6" s="1240"/>
      <c r="G6" s="1243"/>
      <c r="H6" s="549" t="s">
        <v>509</v>
      </c>
      <c r="I6" s="549" t="s">
        <v>510</v>
      </c>
      <c r="J6" s="549" t="s">
        <v>511</v>
      </c>
      <c r="K6" s="550" t="s">
        <v>512</v>
      </c>
      <c r="L6" s="550" t="s">
        <v>513</v>
      </c>
      <c r="M6" s="550" t="s">
        <v>514</v>
      </c>
      <c r="N6" s="550" t="s">
        <v>515</v>
      </c>
      <c r="O6" s="1251"/>
      <c r="P6" s="551" t="s">
        <v>568</v>
      </c>
      <c r="Q6" s="552" t="s">
        <v>569</v>
      </c>
      <c r="R6" s="552" t="s">
        <v>570</v>
      </c>
      <c r="S6" s="552" t="s">
        <v>571</v>
      </c>
      <c r="T6" s="552" t="s">
        <v>572</v>
      </c>
      <c r="U6" s="552" t="s">
        <v>573</v>
      </c>
      <c r="V6" s="552" t="s">
        <v>574</v>
      </c>
      <c r="W6" s="552" t="s">
        <v>575</v>
      </c>
      <c r="X6" s="552" t="s">
        <v>576</v>
      </c>
      <c r="Y6" s="552" t="s">
        <v>577</v>
      </c>
      <c r="Z6" s="552" t="s">
        <v>728</v>
      </c>
      <c r="AA6" s="552" t="s">
        <v>729</v>
      </c>
      <c r="AB6" s="552" t="s">
        <v>730</v>
      </c>
      <c r="AC6" s="552" t="s">
        <v>733</v>
      </c>
      <c r="AD6" s="552" t="s">
        <v>734</v>
      </c>
      <c r="AE6" s="1258"/>
      <c r="AF6" s="176"/>
    </row>
    <row r="7" spans="2:32" ht="18" customHeight="1" thickTop="1">
      <c r="B7" s="1253" t="s">
        <v>532</v>
      </c>
      <c r="C7" s="497"/>
      <c r="D7" s="498"/>
      <c r="E7" s="499"/>
      <c r="F7" s="499"/>
      <c r="G7" s="499"/>
      <c r="H7" s="499"/>
      <c r="I7" s="499"/>
      <c r="J7" s="499"/>
      <c r="K7" s="499"/>
      <c r="L7" s="499"/>
      <c r="M7" s="499"/>
      <c r="N7" s="499"/>
      <c r="O7" s="500"/>
      <c r="P7" s="501"/>
      <c r="Q7" s="502"/>
      <c r="R7" s="502"/>
      <c r="S7" s="502"/>
      <c r="T7" s="502"/>
      <c r="U7" s="502"/>
      <c r="V7" s="502"/>
      <c r="W7" s="502"/>
      <c r="X7" s="502"/>
      <c r="Y7" s="502"/>
      <c r="Z7" s="502"/>
      <c r="AA7" s="502"/>
      <c r="AB7" s="502"/>
      <c r="AC7" s="502"/>
      <c r="AD7" s="502"/>
      <c r="AE7" s="459"/>
      <c r="AF7" s="258"/>
    </row>
    <row r="8" spans="2:32" ht="18" customHeight="1">
      <c r="B8" s="1259"/>
      <c r="C8" s="504"/>
      <c r="D8" s="505"/>
      <c r="E8" s="506"/>
      <c r="F8" s="506"/>
      <c r="G8" s="506"/>
      <c r="H8" s="506"/>
      <c r="I8" s="506"/>
      <c r="J8" s="506"/>
      <c r="K8" s="506"/>
      <c r="L8" s="506"/>
      <c r="M8" s="506"/>
      <c r="N8" s="506"/>
      <c r="O8" s="507"/>
      <c r="P8" s="508"/>
      <c r="Q8" s="509"/>
      <c r="R8" s="509"/>
      <c r="S8" s="509"/>
      <c r="T8" s="509"/>
      <c r="U8" s="509"/>
      <c r="V8" s="509"/>
      <c r="W8" s="509"/>
      <c r="X8" s="509"/>
      <c r="Y8" s="509"/>
      <c r="Z8" s="509"/>
      <c r="AA8" s="509"/>
      <c r="AB8" s="509"/>
      <c r="AC8" s="509"/>
      <c r="AD8" s="509"/>
      <c r="AE8" s="457"/>
      <c r="AF8" s="258"/>
    </row>
    <row r="9" spans="2:32" ht="18" customHeight="1">
      <c r="B9" s="1259"/>
      <c r="C9" s="504"/>
      <c r="D9" s="505"/>
      <c r="E9" s="506"/>
      <c r="F9" s="506"/>
      <c r="G9" s="506"/>
      <c r="H9" s="506"/>
      <c r="I9" s="506"/>
      <c r="J9" s="506"/>
      <c r="K9" s="506"/>
      <c r="L9" s="506"/>
      <c r="M9" s="506"/>
      <c r="N9" s="506"/>
      <c r="O9" s="507"/>
      <c r="P9" s="508"/>
      <c r="Q9" s="509"/>
      <c r="R9" s="509"/>
      <c r="S9" s="509"/>
      <c r="T9" s="509"/>
      <c r="U9" s="509"/>
      <c r="V9" s="509"/>
      <c r="W9" s="509"/>
      <c r="X9" s="509"/>
      <c r="Y9" s="509"/>
      <c r="Z9" s="509"/>
      <c r="AA9" s="509"/>
      <c r="AB9" s="509"/>
      <c r="AC9" s="509"/>
      <c r="AD9" s="509"/>
      <c r="AE9" s="457"/>
      <c r="AF9" s="258"/>
    </row>
    <row r="10" spans="2:32" ht="18" customHeight="1">
      <c r="B10" s="1260"/>
      <c r="C10" s="511"/>
      <c r="D10" s="512"/>
      <c r="E10" s="513"/>
      <c r="F10" s="513"/>
      <c r="G10" s="513"/>
      <c r="H10" s="513"/>
      <c r="I10" s="513"/>
      <c r="J10" s="513"/>
      <c r="K10" s="513"/>
      <c r="L10" s="513"/>
      <c r="M10" s="513"/>
      <c r="N10" s="513"/>
      <c r="O10" s="514"/>
      <c r="P10" s="515"/>
      <c r="Q10" s="516"/>
      <c r="R10" s="516"/>
      <c r="S10" s="516"/>
      <c r="T10" s="516"/>
      <c r="U10" s="516"/>
      <c r="V10" s="516"/>
      <c r="W10" s="516"/>
      <c r="X10" s="516"/>
      <c r="Y10" s="516"/>
      <c r="Z10" s="516"/>
      <c r="AA10" s="516"/>
      <c r="AB10" s="516"/>
      <c r="AC10" s="516"/>
      <c r="AD10" s="516"/>
      <c r="AE10" s="458"/>
      <c r="AF10" s="258"/>
    </row>
    <row r="11" spans="2:32" ht="18" customHeight="1">
      <c r="B11" s="1252" t="s">
        <v>533</v>
      </c>
      <c r="C11" s="518"/>
      <c r="D11" s="519"/>
      <c r="E11" s="520"/>
      <c r="F11" s="520"/>
      <c r="G11" s="520"/>
      <c r="H11" s="520"/>
      <c r="I11" s="520"/>
      <c r="J11" s="520"/>
      <c r="K11" s="520"/>
      <c r="L11" s="520"/>
      <c r="M11" s="520"/>
      <c r="N11" s="520"/>
      <c r="O11" s="521"/>
      <c r="P11" s="501"/>
      <c r="Q11" s="522"/>
      <c r="R11" s="522"/>
      <c r="S11" s="522"/>
      <c r="T11" s="522"/>
      <c r="U11" s="522"/>
      <c r="V11" s="522"/>
      <c r="W11" s="522"/>
      <c r="X11" s="522"/>
      <c r="Y11" s="522"/>
      <c r="Z11" s="522"/>
      <c r="AA11" s="522"/>
      <c r="AB11" s="522"/>
      <c r="AC11" s="522"/>
      <c r="AD11" s="522"/>
      <c r="AE11" s="459"/>
      <c r="AF11" s="258"/>
    </row>
    <row r="12" spans="2:32" ht="18" customHeight="1">
      <c r="B12" s="1253"/>
      <c r="C12" s="504"/>
      <c r="D12" s="505"/>
      <c r="E12" s="506"/>
      <c r="F12" s="506"/>
      <c r="G12" s="506"/>
      <c r="H12" s="506"/>
      <c r="I12" s="506"/>
      <c r="J12" s="506"/>
      <c r="K12" s="506"/>
      <c r="L12" s="506"/>
      <c r="M12" s="506"/>
      <c r="N12" s="506"/>
      <c r="O12" s="507"/>
      <c r="P12" s="508"/>
      <c r="Q12" s="509"/>
      <c r="R12" s="509"/>
      <c r="S12" s="509"/>
      <c r="T12" s="509"/>
      <c r="U12" s="509"/>
      <c r="V12" s="509"/>
      <c r="W12" s="509"/>
      <c r="X12" s="509"/>
      <c r="Y12" s="509"/>
      <c r="Z12" s="509"/>
      <c r="AA12" s="509"/>
      <c r="AB12" s="509"/>
      <c r="AC12" s="509"/>
      <c r="AD12" s="509"/>
      <c r="AE12" s="457"/>
      <c r="AF12" s="258"/>
    </row>
    <row r="13" spans="2:32" ht="18" customHeight="1">
      <c r="B13" s="1253"/>
      <c r="C13" s="504"/>
      <c r="D13" s="505"/>
      <c r="E13" s="506"/>
      <c r="F13" s="506"/>
      <c r="G13" s="506"/>
      <c r="H13" s="506"/>
      <c r="I13" s="506"/>
      <c r="J13" s="506"/>
      <c r="K13" s="506"/>
      <c r="L13" s="506"/>
      <c r="M13" s="506"/>
      <c r="N13" s="506"/>
      <c r="O13" s="507"/>
      <c r="P13" s="508"/>
      <c r="Q13" s="509"/>
      <c r="R13" s="509"/>
      <c r="S13" s="509"/>
      <c r="T13" s="509"/>
      <c r="U13" s="509"/>
      <c r="V13" s="509"/>
      <c r="W13" s="509"/>
      <c r="X13" s="509"/>
      <c r="Y13" s="509"/>
      <c r="Z13" s="509"/>
      <c r="AA13" s="509"/>
      <c r="AB13" s="509"/>
      <c r="AC13" s="509"/>
      <c r="AD13" s="509"/>
      <c r="AE13" s="457"/>
      <c r="AF13" s="258"/>
    </row>
    <row r="14" spans="2:32" ht="18" customHeight="1">
      <c r="B14" s="1254"/>
      <c r="C14" s="524"/>
      <c r="D14" s="525"/>
      <c r="E14" s="526"/>
      <c r="F14" s="526"/>
      <c r="G14" s="526"/>
      <c r="H14" s="526"/>
      <c r="I14" s="526"/>
      <c r="J14" s="526"/>
      <c r="K14" s="526"/>
      <c r="L14" s="526"/>
      <c r="M14" s="526"/>
      <c r="N14" s="526"/>
      <c r="O14" s="527"/>
      <c r="P14" s="528"/>
      <c r="Q14" s="529"/>
      <c r="R14" s="529"/>
      <c r="S14" s="529"/>
      <c r="T14" s="529"/>
      <c r="U14" s="529"/>
      <c r="V14" s="529"/>
      <c r="W14" s="529"/>
      <c r="X14" s="529"/>
      <c r="Y14" s="529"/>
      <c r="Z14" s="529"/>
      <c r="AA14" s="529"/>
      <c r="AB14" s="529"/>
      <c r="AC14" s="529"/>
      <c r="AD14" s="529"/>
      <c r="AE14" s="531"/>
      <c r="AF14" s="258"/>
    </row>
    <row r="15" spans="2:32" ht="18" customHeight="1">
      <c r="B15" s="1252" t="s">
        <v>534</v>
      </c>
      <c r="C15" s="518"/>
      <c r="D15" s="519"/>
      <c r="E15" s="520"/>
      <c r="F15" s="520"/>
      <c r="G15" s="520"/>
      <c r="H15" s="520"/>
      <c r="I15" s="520"/>
      <c r="J15" s="520"/>
      <c r="K15" s="520"/>
      <c r="L15" s="520"/>
      <c r="M15" s="520"/>
      <c r="N15" s="520"/>
      <c r="O15" s="521"/>
      <c r="P15" s="501"/>
      <c r="Q15" s="522"/>
      <c r="R15" s="522"/>
      <c r="S15" s="522"/>
      <c r="T15" s="522"/>
      <c r="U15" s="522"/>
      <c r="V15" s="522"/>
      <c r="W15" s="522"/>
      <c r="X15" s="522"/>
      <c r="Y15" s="522"/>
      <c r="Z15" s="522"/>
      <c r="AA15" s="522"/>
      <c r="AB15" s="522"/>
      <c r="AC15" s="522"/>
      <c r="AD15" s="522"/>
      <c r="AE15" s="459"/>
      <c r="AF15" s="258"/>
    </row>
    <row r="16" spans="2:32" ht="18" customHeight="1">
      <c r="B16" s="1253"/>
      <c r="C16" s="504"/>
      <c r="D16" s="505"/>
      <c r="E16" s="506"/>
      <c r="F16" s="506"/>
      <c r="G16" s="506"/>
      <c r="H16" s="506"/>
      <c r="I16" s="506"/>
      <c r="J16" s="506"/>
      <c r="K16" s="506"/>
      <c r="L16" s="506"/>
      <c r="M16" s="506"/>
      <c r="N16" s="506"/>
      <c r="O16" s="507"/>
      <c r="P16" s="508"/>
      <c r="Q16" s="509"/>
      <c r="R16" s="509"/>
      <c r="S16" s="509"/>
      <c r="T16" s="509"/>
      <c r="U16" s="509"/>
      <c r="V16" s="509"/>
      <c r="W16" s="509"/>
      <c r="X16" s="509"/>
      <c r="Y16" s="509"/>
      <c r="Z16" s="509"/>
      <c r="AA16" s="509"/>
      <c r="AB16" s="509"/>
      <c r="AC16" s="509"/>
      <c r="AD16" s="509"/>
      <c r="AE16" s="457"/>
      <c r="AF16" s="258"/>
    </row>
    <row r="17" spans="2:32" ht="18" customHeight="1">
      <c r="B17" s="1253"/>
      <c r="C17" s="504"/>
      <c r="D17" s="505"/>
      <c r="E17" s="506"/>
      <c r="F17" s="506"/>
      <c r="G17" s="506"/>
      <c r="H17" s="506"/>
      <c r="I17" s="506"/>
      <c r="J17" s="506"/>
      <c r="K17" s="506"/>
      <c r="L17" s="506"/>
      <c r="M17" s="506"/>
      <c r="N17" s="506"/>
      <c r="O17" s="507"/>
      <c r="P17" s="508"/>
      <c r="Q17" s="509"/>
      <c r="R17" s="509"/>
      <c r="S17" s="509"/>
      <c r="T17" s="509"/>
      <c r="U17" s="509"/>
      <c r="V17" s="509"/>
      <c r="W17" s="509"/>
      <c r="X17" s="509"/>
      <c r="Y17" s="509"/>
      <c r="Z17" s="509"/>
      <c r="AA17" s="509"/>
      <c r="AB17" s="509"/>
      <c r="AC17" s="509"/>
      <c r="AD17" s="509"/>
      <c r="AE17" s="457"/>
      <c r="AF17" s="258"/>
    </row>
    <row r="18" spans="2:32" ht="18" customHeight="1">
      <c r="B18" s="1254"/>
      <c r="C18" s="511"/>
      <c r="D18" s="512"/>
      <c r="E18" s="513"/>
      <c r="F18" s="513"/>
      <c r="G18" s="513"/>
      <c r="H18" s="513"/>
      <c r="I18" s="513"/>
      <c r="J18" s="513"/>
      <c r="K18" s="513"/>
      <c r="L18" s="513"/>
      <c r="M18" s="513"/>
      <c r="N18" s="513"/>
      <c r="O18" s="514"/>
      <c r="P18" s="515"/>
      <c r="Q18" s="516"/>
      <c r="R18" s="516"/>
      <c r="S18" s="516"/>
      <c r="T18" s="516"/>
      <c r="U18" s="516"/>
      <c r="V18" s="516"/>
      <c r="W18" s="516"/>
      <c r="X18" s="516"/>
      <c r="Y18" s="516"/>
      <c r="Z18" s="516"/>
      <c r="AA18" s="516"/>
      <c r="AB18" s="516"/>
      <c r="AC18" s="516"/>
      <c r="AD18" s="516"/>
      <c r="AE18" s="458"/>
      <c r="AF18" s="258"/>
    </row>
    <row r="19" spans="2:32" ht="18" customHeight="1">
      <c r="B19" s="1252" t="s">
        <v>535</v>
      </c>
      <c r="C19" s="518"/>
      <c r="D19" s="519"/>
      <c r="E19" s="520"/>
      <c r="F19" s="520"/>
      <c r="G19" s="520"/>
      <c r="H19" s="520"/>
      <c r="I19" s="520"/>
      <c r="J19" s="520"/>
      <c r="K19" s="520"/>
      <c r="L19" s="520"/>
      <c r="M19" s="520"/>
      <c r="N19" s="520"/>
      <c r="O19" s="521"/>
      <c r="P19" s="501"/>
      <c r="Q19" s="522"/>
      <c r="R19" s="522"/>
      <c r="S19" s="522"/>
      <c r="T19" s="522"/>
      <c r="U19" s="522"/>
      <c r="V19" s="522"/>
      <c r="W19" s="522"/>
      <c r="X19" s="522"/>
      <c r="Y19" s="522"/>
      <c r="Z19" s="522"/>
      <c r="AA19" s="522"/>
      <c r="AB19" s="522"/>
      <c r="AC19" s="522"/>
      <c r="AD19" s="522"/>
      <c r="AE19" s="459"/>
      <c r="AF19" s="258"/>
    </row>
    <row r="20" spans="2:32" ht="18" customHeight="1">
      <c r="B20" s="1253"/>
      <c r="C20" s="504"/>
      <c r="D20" s="505"/>
      <c r="E20" s="506"/>
      <c r="F20" s="506"/>
      <c r="G20" s="506"/>
      <c r="H20" s="506"/>
      <c r="I20" s="506"/>
      <c r="J20" s="506"/>
      <c r="K20" s="506"/>
      <c r="L20" s="506"/>
      <c r="M20" s="506"/>
      <c r="N20" s="506"/>
      <c r="O20" s="507"/>
      <c r="P20" s="508"/>
      <c r="Q20" s="509"/>
      <c r="R20" s="509"/>
      <c r="S20" s="509"/>
      <c r="T20" s="509"/>
      <c r="U20" s="509"/>
      <c r="V20" s="509"/>
      <c r="W20" s="509"/>
      <c r="X20" s="509"/>
      <c r="Y20" s="509"/>
      <c r="Z20" s="509"/>
      <c r="AA20" s="509"/>
      <c r="AB20" s="509"/>
      <c r="AC20" s="509"/>
      <c r="AD20" s="509"/>
      <c r="AE20" s="457"/>
      <c r="AF20" s="258"/>
    </row>
    <row r="21" spans="2:32" ht="18" customHeight="1">
      <c r="B21" s="1253"/>
      <c r="C21" s="504"/>
      <c r="D21" s="505"/>
      <c r="E21" s="506"/>
      <c r="F21" s="506"/>
      <c r="G21" s="506"/>
      <c r="H21" s="506"/>
      <c r="I21" s="506"/>
      <c r="J21" s="506"/>
      <c r="K21" s="506"/>
      <c r="L21" s="506"/>
      <c r="M21" s="506"/>
      <c r="N21" s="506"/>
      <c r="O21" s="507"/>
      <c r="P21" s="508"/>
      <c r="Q21" s="509"/>
      <c r="R21" s="509"/>
      <c r="S21" s="509"/>
      <c r="T21" s="509"/>
      <c r="U21" s="509"/>
      <c r="V21" s="509"/>
      <c r="W21" s="509"/>
      <c r="X21" s="509"/>
      <c r="Y21" s="509"/>
      <c r="Z21" s="509"/>
      <c r="AA21" s="509"/>
      <c r="AB21" s="509"/>
      <c r="AC21" s="509"/>
      <c r="AD21" s="509"/>
      <c r="AE21" s="457"/>
      <c r="AF21" s="258"/>
    </row>
    <row r="22" spans="2:32" ht="18" customHeight="1">
      <c r="B22" s="1254"/>
      <c r="C22" s="511"/>
      <c r="D22" s="512"/>
      <c r="E22" s="513"/>
      <c r="F22" s="513"/>
      <c r="G22" s="513"/>
      <c r="H22" s="513"/>
      <c r="I22" s="513"/>
      <c r="J22" s="513"/>
      <c r="K22" s="513"/>
      <c r="L22" s="513"/>
      <c r="M22" s="513"/>
      <c r="N22" s="513"/>
      <c r="O22" s="514"/>
      <c r="P22" s="515"/>
      <c r="Q22" s="516"/>
      <c r="R22" s="516"/>
      <c r="S22" s="516"/>
      <c r="T22" s="516"/>
      <c r="U22" s="516"/>
      <c r="V22" s="516"/>
      <c r="W22" s="516"/>
      <c r="X22" s="516"/>
      <c r="Y22" s="516"/>
      <c r="Z22" s="516"/>
      <c r="AA22" s="516"/>
      <c r="AB22" s="516"/>
      <c r="AC22" s="516"/>
      <c r="AD22" s="516"/>
      <c r="AE22" s="458"/>
      <c r="AF22" s="258"/>
    </row>
    <row r="23" spans="2:32" ht="18" customHeight="1">
      <c r="B23" s="1252" t="s">
        <v>536</v>
      </c>
      <c r="C23" s="518"/>
      <c r="D23" s="519"/>
      <c r="E23" s="520"/>
      <c r="F23" s="520"/>
      <c r="G23" s="520"/>
      <c r="H23" s="520"/>
      <c r="I23" s="520"/>
      <c r="J23" s="520"/>
      <c r="K23" s="520"/>
      <c r="L23" s="520"/>
      <c r="M23" s="520"/>
      <c r="N23" s="520"/>
      <c r="O23" s="521"/>
      <c r="P23" s="501"/>
      <c r="Q23" s="522"/>
      <c r="R23" s="522"/>
      <c r="S23" s="522"/>
      <c r="T23" s="522"/>
      <c r="U23" s="522"/>
      <c r="V23" s="522"/>
      <c r="W23" s="522"/>
      <c r="X23" s="522"/>
      <c r="Y23" s="522"/>
      <c r="Z23" s="522"/>
      <c r="AA23" s="522"/>
      <c r="AB23" s="522"/>
      <c r="AC23" s="522"/>
      <c r="AD23" s="522"/>
      <c r="AE23" s="459"/>
      <c r="AF23" s="258"/>
    </row>
    <row r="24" spans="2:32" ht="18" customHeight="1">
      <c r="B24" s="1253"/>
      <c r="C24" s="504"/>
      <c r="D24" s="505"/>
      <c r="E24" s="506"/>
      <c r="F24" s="506"/>
      <c r="G24" s="506"/>
      <c r="H24" s="506"/>
      <c r="I24" s="506"/>
      <c r="J24" s="506"/>
      <c r="K24" s="506"/>
      <c r="L24" s="506"/>
      <c r="M24" s="506"/>
      <c r="N24" s="506"/>
      <c r="O24" s="507"/>
      <c r="P24" s="508"/>
      <c r="Q24" s="509"/>
      <c r="R24" s="509"/>
      <c r="S24" s="509"/>
      <c r="T24" s="509"/>
      <c r="U24" s="509"/>
      <c r="V24" s="509"/>
      <c r="W24" s="509"/>
      <c r="X24" s="509"/>
      <c r="Y24" s="509"/>
      <c r="Z24" s="509"/>
      <c r="AA24" s="509"/>
      <c r="AB24" s="509"/>
      <c r="AC24" s="509"/>
      <c r="AD24" s="509"/>
      <c r="AE24" s="457"/>
      <c r="AF24" s="258"/>
    </row>
    <row r="25" spans="2:32" ht="18" customHeight="1">
      <c r="B25" s="1253"/>
      <c r="C25" s="504"/>
      <c r="D25" s="505"/>
      <c r="E25" s="506"/>
      <c r="F25" s="506"/>
      <c r="G25" s="506"/>
      <c r="H25" s="506"/>
      <c r="I25" s="506"/>
      <c r="J25" s="506"/>
      <c r="K25" s="506"/>
      <c r="L25" s="506"/>
      <c r="M25" s="506"/>
      <c r="N25" s="506"/>
      <c r="O25" s="507"/>
      <c r="P25" s="508"/>
      <c r="Q25" s="509"/>
      <c r="R25" s="509"/>
      <c r="S25" s="509"/>
      <c r="T25" s="509"/>
      <c r="U25" s="509"/>
      <c r="V25" s="509"/>
      <c r="W25" s="509"/>
      <c r="X25" s="509"/>
      <c r="Y25" s="509"/>
      <c r="Z25" s="509"/>
      <c r="AA25" s="509"/>
      <c r="AB25" s="509"/>
      <c r="AC25" s="509"/>
      <c r="AD25" s="509"/>
      <c r="AE25" s="457"/>
      <c r="AF25" s="258"/>
    </row>
    <row r="26" spans="2:32" ht="18" customHeight="1">
      <c r="B26" s="1254"/>
      <c r="C26" s="524"/>
      <c r="D26" s="525"/>
      <c r="E26" s="526"/>
      <c r="F26" s="526"/>
      <c r="G26" s="526"/>
      <c r="H26" s="526"/>
      <c r="I26" s="526"/>
      <c r="J26" s="526"/>
      <c r="K26" s="526"/>
      <c r="L26" s="526"/>
      <c r="M26" s="526"/>
      <c r="N26" s="526"/>
      <c r="O26" s="527"/>
      <c r="P26" s="528"/>
      <c r="Q26" s="529"/>
      <c r="R26" s="529"/>
      <c r="S26" s="529"/>
      <c r="T26" s="529"/>
      <c r="U26" s="529"/>
      <c r="V26" s="529"/>
      <c r="W26" s="529"/>
      <c r="X26" s="529"/>
      <c r="Y26" s="529"/>
      <c r="Z26" s="529"/>
      <c r="AA26" s="529"/>
      <c r="AB26" s="529"/>
      <c r="AC26" s="529"/>
      <c r="AD26" s="529"/>
      <c r="AE26" s="531"/>
      <c r="AF26" s="258"/>
    </row>
    <row r="27" spans="2:32" ht="18" customHeight="1">
      <c r="B27" s="1252" t="s">
        <v>537</v>
      </c>
      <c r="C27" s="518"/>
      <c r="D27" s="519"/>
      <c r="E27" s="520"/>
      <c r="F27" s="520"/>
      <c r="G27" s="520"/>
      <c r="H27" s="520"/>
      <c r="I27" s="520"/>
      <c r="J27" s="520"/>
      <c r="K27" s="520"/>
      <c r="L27" s="520"/>
      <c r="M27" s="520"/>
      <c r="N27" s="520"/>
      <c r="O27" s="521"/>
      <c r="P27" s="501"/>
      <c r="Q27" s="522"/>
      <c r="R27" s="522"/>
      <c r="S27" s="522"/>
      <c r="T27" s="522"/>
      <c r="U27" s="522"/>
      <c r="V27" s="522"/>
      <c r="W27" s="522"/>
      <c r="X27" s="522"/>
      <c r="Y27" s="522"/>
      <c r="Z27" s="522"/>
      <c r="AA27" s="522"/>
      <c r="AB27" s="522"/>
      <c r="AC27" s="522"/>
      <c r="AD27" s="522"/>
      <c r="AE27" s="459"/>
      <c r="AF27" s="258"/>
    </row>
    <row r="28" spans="2:32" ht="18" customHeight="1">
      <c r="B28" s="1253"/>
      <c r="C28" s="504"/>
      <c r="D28" s="505"/>
      <c r="E28" s="506"/>
      <c r="F28" s="506"/>
      <c r="G28" s="506"/>
      <c r="H28" s="506"/>
      <c r="I28" s="506"/>
      <c r="J28" s="506"/>
      <c r="K28" s="506"/>
      <c r="L28" s="506"/>
      <c r="M28" s="506"/>
      <c r="N28" s="506"/>
      <c r="O28" s="507"/>
      <c r="P28" s="508"/>
      <c r="Q28" s="509"/>
      <c r="R28" s="509"/>
      <c r="S28" s="509"/>
      <c r="T28" s="509"/>
      <c r="U28" s="509"/>
      <c r="V28" s="509"/>
      <c r="W28" s="509"/>
      <c r="X28" s="509"/>
      <c r="Y28" s="509"/>
      <c r="Z28" s="509"/>
      <c r="AA28" s="509"/>
      <c r="AB28" s="509"/>
      <c r="AC28" s="509"/>
      <c r="AD28" s="509"/>
      <c r="AE28" s="457"/>
      <c r="AF28" s="258"/>
    </row>
    <row r="29" spans="2:32" ht="18" customHeight="1">
      <c r="B29" s="1253"/>
      <c r="C29" s="504"/>
      <c r="D29" s="505"/>
      <c r="E29" s="506"/>
      <c r="F29" s="506"/>
      <c r="G29" s="506"/>
      <c r="H29" s="506"/>
      <c r="I29" s="506"/>
      <c r="J29" s="506"/>
      <c r="K29" s="506"/>
      <c r="L29" s="506"/>
      <c r="M29" s="506"/>
      <c r="N29" s="506"/>
      <c r="O29" s="507"/>
      <c r="P29" s="508"/>
      <c r="Q29" s="509"/>
      <c r="R29" s="509"/>
      <c r="S29" s="509"/>
      <c r="T29" s="509"/>
      <c r="U29" s="509"/>
      <c r="V29" s="509"/>
      <c r="W29" s="509"/>
      <c r="X29" s="509"/>
      <c r="Y29" s="509"/>
      <c r="Z29" s="509"/>
      <c r="AA29" s="509"/>
      <c r="AB29" s="509"/>
      <c r="AC29" s="509"/>
      <c r="AD29" s="509"/>
      <c r="AE29" s="457"/>
      <c r="AF29" s="258"/>
    </row>
    <row r="30" spans="2:32" ht="18" customHeight="1">
      <c r="B30" s="1254"/>
      <c r="C30" s="511"/>
      <c r="D30" s="512"/>
      <c r="E30" s="513"/>
      <c r="F30" s="513"/>
      <c r="G30" s="513"/>
      <c r="H30" s="513"/>
      <c r="I30" s="513"/>
      <c r="J30" s="513"/>
      <c r="K30" s="513"/>
      <c r="L30" s="513"/>
      <c r="M30" s="513"/>
      <c r="N30" s="513"/>
      <c r="O30" s="514"/>
      <c r="P30" s="515"/>
      <c r="Q30" s="516"/>
      <c r="R30" s="516"/>
      <c r="S30" s="516"/>
      <c r="T30" s="516"/>
      <c r="U30" s="516"/>
      <c r="V30" s="516"/>
      <c r="W30" s="516"/>
      <c r="X30" s="516"/>
      <c r="Y30" s="516"/>
      <c r="Z30" s="516"/>
      <c r="AA30" s="516"/>
      <c r="AB30" s="516"/>
      <c r="AC30" s="516"/>
      <c r="AD30" s="516"/>
      <c r="AE30" s="458"/>
      <c r="AF30" s="258"/>
    </row>
    <row r="31" spans="2:32" ht="18" customHeight="1">
      <c r="B31" s="1252" t="s">
        <v>538</v>
      </c>
      <c r="C31" s="518"/>
      <c r="D31" s="519"/>
      <c r="E31" s="520"/>
      <c r="F31" s="520"/>
      <c r="G31" s="520"/>
      <c r="H31" s="520"/>
      <c r="I31" s="520"/>
      <c r="J31" s="520"/>
      <c r="K31" s="520"/>
      <c r="L31" s="520"/>
      <c r="M31" s="520"/>
      <c r="N31" s="520"/>
      <c r="O31" s="521"/>
      <c r="P31" s="501"/>
      <c r="Q31" s="522"/>
      <c r="R31" s="522"/>
      <c r="S31" s="522"/>
      <c r="T31" s="522"/>
      <c r="U31" s="522"/>
      <c r="V31" s="522"/>
      <c r="W31" s="522"/>
      <c r="X31" s="522"/>
      <c r="Y31" s="522"/>
      <c r="Z31" s="522"/>
      <c r="AA31" s="522"/>
      <c r="AB31" s="522"/>
      <c r="AC31" s="522"/>
      <c r="AD31" s="522"/>
      <c r="AE31" s="459"/>
      <c r="AF31" s="258"/>
    </row>
    <row r="32" spans="2:32" ht="18" customHeight="1">
      <c r="B32" s="1253"/>
      <c r="C32" s="504"/>
      <c r="D32" s="505"/>
      <c r="E32" s="506"/>
      <c r="F32" s="506"/>
      <c r="G32" s="506"/>
      <c r="H32" s="506"/>
      <c r="I32" s="506"/>
      <c r="J32" s="506"/>
      <c r="K32" s="506"/>
      <c r="L32" s="506"/>
      <c r="M32" s="506"/>
      <c r="N32" s="506"/>
      <c r="O32" s="507"/>
      <c r="P32" s="508"/>
      <c r="Q32" s="509"/>
      <c r="R32" s="509"/>
      <c r="S32" s="509"/>
      <c r="T32" s="509"/>
      <c r="U32" s="509"/>
      <c r="V32" s="509"/>
      <c r="W32" s="509"/>
      <c r="X32" s="509"/>
      <c r="Y32" s="509"/>
      <c r="Z32" s="509"/>
      <c r="AA32" s="509"/>
      <c r="AB32" s="509"/>
      <c r="AC32" s="509"/>
      <c r="AD32" s="509"/>
      <c r="AE32" s="457"/>
      <c r="AF32" s="258"/>
    </row>
    <row r="33" spans="2:32" ht="18" customHeight="1">
      <c r="B33" s="1253"/>
      <c r="C33" s="504"/>
      <c r="D33" s="505"/>
      <c r="E33" s="506"/>
      <c r="F33" s="506"/>
      <c r="G33" s="506"/>
      <c r="H33" s="506"/>
      <c r="I33" s="506"/>
      <c r="J33" s="506"/>
      <c r="K33" s="506"/>
      <c r="L33" s="506"/>
      <c r="M33" s="506"/>
      <c r="N33" s="506"/>
      <c r="O33" s="507"/>
      <c r="P33" s="508"/>
      <c r="Q33" s="509"/>
      <c r="R33" s="509"/>
      <c r="S33" s="509"/>
      <c r="T33" s="509"/>
      <c r="U33" s="509"/>
      <c r="V33" s="509"/>
      <c r="W33" s="509"/>
      <c r="X33" s="509"/>
      <c r="Y33" s="509"/>
      <c r="Z33" s="509"/>
      <c r="AA33" s="509"/>
      <c r="AB33" s="509"/>
      <c r="AC33" s="509"/>
      <c r="AD33" s="509"/>
      <c r="AE33" s="457"/>
      <c r="AF33" s="258"/>
    </row>
    <row r="34" spans="2:32" ht="18" customHeight="1">
      <c r="B34" s="1254"/>
      <c r="C34" s="511"/>
      <c r="D34" s="512"/>
      <c r="E34" s="513"/>
      <c r="F34" s="513"/>
      <c r="G34" s="513"/>
      <c r="H34" s="513"/>
      <c r="I34" s="513"/>
      <c r="J34" s="513"/>
      <c r="K34" s="513"/>
      <c r="L34" s="513"/>
      <c r="M34" s="513"/>
      <c r="N34" s="513"/>
      <c r="O34" s="514"/>
      <c r="P34" s="515"/>
      <c r="Q34" s="516"/>
      <c r="R34" s="516"/>
      <c r="S34" s="516"/>
      <c r="T34" s="516"/>
      <c r="U34" s="516"/>
      <c r="V34" s="516"/>
      <c r="W34" s="516"/>
      <c r="X34" s="516"/>
      <c r="Y34" s="516"/>
      <c r="Z34" s="516"/>
      <c r="AA34" s="516"/>
      <c r="AB34" s="516"/>
      <c r="AC34" s="516"/>
      <c r="AD34" s="516"/>
      <c r="AE34" s="458"/>
      <c r="AF34" s="258"/>
    </row>
    <row r="35" spans="2:32" ht="18" customHeight="1">
      <c r="B35" s="1252" t="s">
        <v>539</v>
      </c>
      <c r="C35" s="518"/>
      <c r="D35" s="519"/>
      <c r="E35" s="520"/>
      <c r="F35" s="520"/>
      <c r="G35" s="520"/>
      <c r="H35" s="520"/>
      <c r="I35" s="520"/>
      <c r="J35" s="520"/>
      <c r="K35" s="520"/>
      <c r="L35" s="520"/>
      <c r="M35" s="520"/>
      <c r="N35" s="520"/>
      <c r="O35" s="521"/>
      <c r="P35" s="501"/>
      <c r="Q35" s="522"/>
      <c r="R35" s="522"/>
      <c r="S35" s="522"/>
      <c r="T35" s="522"/>
      <c r="U35" s="522"/>
      <c r="V35" s="522"/>
      <c r="W35" s="522"/>
      <c r="X35" s="522"/>
      <c r="Y35" s="522"/>
      <c r="Z35" s="522"/>
      <c r="AA35" s="522"/>
      <c r="AB35" s="522"/>
      <c r="AC35" s="522"/>
      <c r="AD35" s="522"/>
      <c r="AE35" s="459"/>
      <c r="AF35" s="258"/>
    </row>
    <row r="36" spans="2:32" ht="18" customHeight="1">
      <c r="B36" s="1253"/>
      <c r="C36" s="504"/>
      <c r="D36" s="505"/>
      <c r="E36" s="506"/>
      <c r="F36" s="506"/>
      <c r="G36" s="506"/>
      <c r="H36" s="506"/>
      <c r="I36" s="506"/>
      <c r="J36" s="506"/>
      <c r="K36" s="506"/>
      <c r="L36" s="506"/>
      <c r="M36" s="506"/>
      <c r="N36" s="506"/>
      <c r="O36" s="507"/>
      <c r="P36" s="508"/>
      <c r="Q36" s="509"/>
      <c r="R36" s="509"/>
      <c r="S36" s="509"/>
      <c r="T36" s="509"/>
      <c r="U36" s="509"/>
      <c r="V36" s="509"/>
      <c r="W36" s="509"/>
      <c r="X36" s="509"/>
      <c r="Y36" s="509"/>
      <c r="Z36" s="509"/>
      <c r="AA36" s="509"/>
      <c r="AB36" s="509"/>
      <c r="AC36" s="509"/>
      <c r="AD36" s="509"/>
      <c r="AE36" s="457"/>
      <c r="AF36" s="258"/>
    </row>
    <row r="37" spans="2:32" ht="18" customHeight="1">
      <c r="B37" s="1253"/>
      <c r="C37" s="504"/>
      <c r="D37" s="505"/>
      <c r="E37" s="506"/>
      <c r="F37" s="506"/>
      <c r="G37" s="506"/>
      <c r="H37" s="506"/>
      <c r="I37" s="506"/>
      <c r="J37" s="506"/>
      <c r="K37" s="506"/>
      <c r="L37" s="506"/>
      <c r="M37" s="506"/>
      <c r="N37" s="506"/>
      <c r="O37" s="507"/>
      <c r="P37" s="508"/>
      <c r="Q37" s="509"/>
      <c r="R37" s="509"/>
      <c r="S37" s="509"/>
      <c r="T37" s="509"/>
      <c r="U37" s="509"/>
      <c r="V37" s="509"/>
      <c r="W37" s="509"/>
      <c r="X37" s="509"/>
      <c r="Y37" s="509"/>
      <c r="Z37" s="509"/>
      <c r="AA37" s="509"/>
      <c r="AB37" s="509"/>
      <c r="AC37" s="509"/>
      <c r="AD37" s="509"/>
      <c r="AE37" s="457"/>
      <c r="AF37" s="258"/>
    </row>
    <row r="38" spans="2:32" ht="18" customHeight="1">
      <c r="B38" s="1254"/>
      <c r="C38" s="511"/>
      <c r="D38" s="512"/>
      <c r="E38" s="513"/>
      <c r="F38" s="513"/>
      <c r="G38" s="513"/>
      <c r="H38" s="513"/>
      <c r="I38" s="513"/>
      <c r="J38" s="513"/>
      <c r="K38" s="513"/>
      <c r="L38" s="513"/>
      <c r="M38" s="513"/>
      <c r="N38" s="513"/>
      <c r="O38" s="514"/>
      <c r="P38" s="515"/>
      <c r="Q38" s="516"/>
      <c r="R38" s="516"/>
      <c r="S38" s="516"/>
      <c r="T38" s="516"/>
      <c r="U38" s="516"/>
      <c r="V38" s="516"/>
      <c r="W38" s="516"/>
      <c r="X38" s="516"/>
      <c r="Y38" s="516"/>
      <c r="Z38" s="516"/>
      <c r="AA38" s="516"/>
      <c r="AB38" s="516"/>
      <c r="AC38" s="516"/>
      <c r="AD38" s="516"/>
      <c r="AE38" s="458"/>
      <c r="AF38" s="258"/>
    </row>
    <row r="39" spans="2:32" ht="18" customHeight="1">
      <c r="B39" s="1252" t="s">
        <v>540</v>
      </c>
      <c r="C39" s="518"/>
      <c r="D39" s="519"/>
      <c r="E39" s="520"/>
      <c r="F39" s="520"/>
      <c r="G39" s="520"/>
      <c r="H39" s="520"/>
      <c r="I39" s="520"/>
      <c r="J39" s="520"/>
      <c r="K39" s="520"/>
      <c r="L39" s="520"/>
      <c r="M39" s="520"/>
      <c r="N39" s="520"/>
      <c r="O39" s="521"/>
      <c r="P39" s="501"/>
      <c r="Q39" s="522"/>
      <c r="R39" s="522"/>
      <c r="S39" s="522"/>
      <c r="T39" s="522"/>
      <c r="U39" s="522"/>
      <c r="V39" s="522"/>
      <c r="W39" s="522"/>
      <c r="X39" s="522"/>
      <c r="Y39" s="522"/>
      <c r="Z39" s="522"/>
      <c r="AA39" s="522"/>
      <c r="AB39" s="522"/>
      <c r="AC39" s="522"/>
      <c r="AD39" s="522"/>
      <c r="AE39" s="459"/>
      <c r="AF39" s="258"/>
    </row>
    <row r="40" spans="2:32" ht="18" customHeight="1">
      <c r="B40" s="1253"/>
      <c r="C40" s="504"/>
      <c r="D40" s="505"/>
      <c r="E40" s="506"/>
      <c r="F40" s="506"/>
      <c r="G40" s="506"/>
      <c r="H40" s="506"/>
      <c r="I40" s="506"/>
      <c r="J40" s="506"/>
      <c r="K40" s="506"/>
      <c r="L40" s="506"/>
      <c r="M40" s="506"/>
      <c r="N40" s="506"/>
      <c r="O40" s="507"/>
      <c r="P40" s="508"/>
      <c r="Q40" s="509"/>
      <c r="R40" s="509"/>
      <c r="S40" s="509"/>
      <c r="T40" s="509"/>
      <c r="U40" s="509"/>
      <c r="V40" s="509"/>
      <c r="W40" s="509"/>
      <c r="X40" s="509"/>
      <c r="Y40" s="509"/>
      <c r="Z40" s="509"/>
      <c r="AA40" s="509"/>
      <c r="AB40" s="509"/>
      <c r="AC40" s="509"/>
      <c r="AD40" s="509"/>
      <c r="AE40" s="457"/>
      <c r="AF40" s="258"/>
    </row>
    <row r="41" spans="2:32" ht="18" customHeight="1">
      <c r="B41" s="1253"/>
      <c r="C41" s="504"/>
      <c r="D41" s="505"/>
      <c r="E41" s="506"/>
      <c r="F41" s="506"/>
      <c r="G41" s="506"/>
      <c r="H41" s="506"/>
      <c r="I41" s="506"/>
      <c r="J41" s="506"/>
      <c r="K41" s="506"/>
      <c r="L41" s="506"/>
      <c r="M41" s="506"/>
      <c r="N41" s="506"/>
      <c r="O41" s="507"/>
      <c r="P41" s="508"/>
      <c r="Q41" s="509"/>
      <c r="R41" s="509"/>
      <c r="S41" s="509"/>
      <c r="T41" s="509"/>
      <c r="U41" s="509"/>
      <c r="V41" s="509"/>
      <c r="W41" s="509"/>
      <c r="X41" s="509"/>
      <c r="Y41" s="509"/>
      <c r="Z41" s="509"/>
      <c r="AA41" s="509"/>
      <c r="AB41" s="509"/>
      <c r="AC41" s="509"/>
      <c r="AD41" s="509"/>
      <c r="AE41" s="457"/>
      <c r="AF41" s="258"/>
    </row>
    <row r="42" spans="2:32" ht="18" customHeight="1">
      <c r="B42" s="1254"/>
      <c r="C42" s="511"/>
      <c r="D42" s="512"/>
      <c r="E42" s="513"/>
      <c r="F42" s="513"/>
      <c r="G42" s="513"/>
      <c r="H42" s="513"/>
      <c r="I42" s="513"/>
      <c r="J42" s="513"/>
      <c r="K42" s="513"/>
      <c r="L42" s="513"/>
      <c r="M42" s="513"/>
      <c r="N42" s="513"/>
      <c r="O42" s="514"/>
      <c r="P42" s="515"/>
      <c r="Q42" s="516"/>
      <c r="R42" s="516"/>
      <c r="S42" s="516"/>
      <c r="T42" s="516"/>
      <c r="U42" s="516"/>
      <c r="V42" s="516"/>
      <c r="W42" s="516"/>
      <c r="X42" s="516"/>
      <c r="Y42" s="516"/>
      <c r="Z42" s="516"/>
      <c r="AA42" s="516"/>
      <c r="AB42" s="516"/>
      <c r="AC42" s="516"/>
      <c r="AD42" s="516"/>
      <c r="AE42" s="458"/>
      <c r="AF42" s="258"/>
    </row>
    <row r="43" spans="2:32" ht="18" customHeight="1">
      <c r="B43" s="1252" t="s">
        <v>541</v>
      </c>
      <c r="C43" s="518"/>
      <c r="D43" s="519"/>
      <c r="E43" s="520"/>
      <c r="F43" s="520"/>
      <c r="G43" s="520"/>
      <c r="H43" s="520"/>
      <c r="I43" s="520"/>
      <c r="J43" s="520"/>
      <c r="K43" s="520"/>
      <c r="L43" s="520"/>
      <c r="M43" s="520"/>
      <c r="N43" s="520"/>
      <c r="O43" s="521"/>
      <c r="P43" s="501"/>
      <c r="Q43" s="522"/>
      <c r="R43" s="522"/>
      <c r="S43" s="522"/>
      <c r="T43" s="522"/>
      <c r="U43" s="522"/>
      <c r="V43" s="522"/>
      <c r="W43" s="522"/>
      <c r="X43" s="522"/>
      <c r="Y43" s="522"/>
      <c r="Z43" s="522"/>
      <c r="AA43" s="522"/>
      <c r="AB43" s="522"/>
      <c r="AC43" s="522"/>
      <c r="AD43" s="522"/>
      <c r="AE43" s="459"/>
      <c r="AF43" s="258"/>
    </row>
    <row r="44" spans="2:32" ht="18" customHeight="1">
      <c r="B44" s="1253"/>
      <c r="C44" s="504"/>
      <c r="D44" s="505"/>
      <c r="E44" s="506"/>
      <c r="F44" s="506"/>
      <c r="G44" s="506"/>
      <c r="H44" s="506"/>
      <c r="I44" s="506"/>
      <c r="J44" s="506"/>
      <c r="K44" s="506"/>
      <c r="L44" s="506"/>
      <c r="M44" s="506"/>
      <c r="N44" s="506"/>
      <c r="O44" s="507"/>
      <c r="P44" s="508"/>
      <c r="Q44" s="509"/>
      <c r="R44" s="509"/>
      <c r="S44" s="509"/>
      <c r="T44" s="509"/>
      <c r="U44" s="509"/>
      <c r="V44" s="509"/>
      <c r="W44" s="509"/>
      <c r="X44" s="509"/>
      <c r="Y44" s="509"/>
      <c r="Z44" s="509"/>
      <c r="AA44" s="509"/>
      <c r="AB44" s="509"/>
      <c r="AC44" s="509"/>
      <c r="AD44" s="509"/>
      <c r="AE44" s="457"/>
      <c r="AF44" s="258"/>
    </row>
    <row r="45" spans="2:32" ht="18" customHeight="1">
      <c r="B45" s="1253"/>
      <c r="C45" s="504"/>
      <c r="D45" s="505"/>
      <c r="E45" s="506"/>
      <c r="F45" s="506"/>
      <c r="G45" s="506"/>
      <c r="H45" s="506"/>
      <c r="I45" s="506"/>
      <c r="J45" s="506"/>
      <c r="K45" s="506"/>
      <c r="L45" s="506"/>
      <c r="M45" s="506"/>
      <c r="N45" s="506"/>
      <c r="O45" s="507"/>
      <c r="P45" s="508"/>
      <c r="Q45" s="509"/>
      <c r="R45" s="509"/>
      <c r="S45" s="509"/>
      <c r="T45" s="509"/>
      <c r="U45" s="509"/>
      <c r="V45" s="509"/>
      <c r="W45" s="509"/>
      <c r="X45" s="509"/>
      <c r="Y45" s="509"/>
      <c r="Z45" s="509"/>
      <c r="AA45" s="509"/>
      <c r="AB45" s="509"/>
      <c r="AC45" s="509"/>
      <c r="AD45" s="509"/>
      <c r="AE45" s="457"/>
      <c r="AF45" s="258"/>
    </row>
    <row r="46" spans="2:32" ht="18" customHeight="1">
      <c r="B46" s="1254"/>
      <c r="C46" s="511"/>
      <c r="D46" s="512"/>
      <c r="E46" s="513"/>
      <c r="F46" s="513"/>
      <c r="G46" s="513"/>
      <c r="H46" s="513"/>
      <c r="I46" s="513"/>
      <c r="J46" s="513"/>
      <c r="K46" s="513"/>
      <c r="L46" s="513"/>
      <c r="M46" s="513"/>
      <c r="N46" s="513"/>
      <c r="O46" s="514"/>
      <c r="P46" s="515"/>
      <c r="Q46" s="516"/>
      <c r="R46" s="516"/>
      <c r="S46" s="516"/>
      <c r="T46" s="516"/>
      <c r="U46" s="516"/>
      <c r="V46" s="516"/>
      <c r="W46" s="516"/>
      <c r="X46" s="516"/>
      <c r="Y46" s="516"/>
      <c r="Z46" s="516"/>
      <c r="AA46" s="516"/>
      <c r="AB46" s="516"/>
      <c r="AC46" s="516"/>
      <c r="AD46" s="516"/>
      <c r="AE46" s="458"/>
      <c r="AF46" s="258"/>
    </row>
    <row r="47" spans="2:32" ht="18" customHeight="1">
      <c r="B47" s="1265" t="s">
        <v>542</v>
      </c>
      <c r="C47" s="518"/>
      <c r="D47" s="519"/>
      <c r="E47" s="520"/>
      <c r="F47" s="520"/>
      <c r="G47" s="520"/>
      <c r="H47" s="520"/>
      <c r="I47" s="520"/>
      <c r="J47" s="520"/>
      <c r="K47" s="520"/>
      <c r="L47" s="520"/>
      <c r="M47" s="520"/>
      <c r="N47" s="520"/>
      <c r="O47" s="521"/>
      <c r="P47" s="501"/>
      <c r="Q47" s="522"/>
      <c r="R47" s="522"/>
      <c r="S47" s="522"/>
      <c r="T47" s="522"/>
      <c r="U47" s="522"/>
      <c r="V47" s="522"/>
      <c r="W47" s="522"/>
      <c r="X47" s="522"/>
      <c r="Y47" s="522"/>
      <c r="Z47" s="522"/>
      <c r="AA47" s="522"/>
      <c r="AB47" s="522"/>
      <c r="AC47" s="522"/>
      <c r="AD47" s="522"/>
      <c r="AE47" s="459"/>
      <c r="AF47" s="258"/>
    </row>
    <row r="48" spans="2:32" ht="18" customHeight="1">
      <c r="B48" s="1259"/>
      <c r="C48" s="504"/>
      <c r="D48" s="505"/>
      <c r="E48" s="506"/>
      <c r="F48" s="506"/>
      <c r="G48" s="506"/>
      <c r="H48" s="506"/>
      <c r="I48" s="506"/>
      <c r="J48" s="506"/>
      <c r="K48" s="506"/>
      <c r="L48" s="506"/>
      <c r="M48" s="506"/>
      <c r="N48" s="506"/>
      <c r="O48" s="507"/>
      <c r="P48" s="508"/>
      <c r="Q48" s="509"/>
      <c r="R48" s="509"/>
      <c r="S48" s="509"/>
      <c r="T48" s="509"/>
      <c r="U48" s="509"/>
      <c r="V48" s="509"/>
      <c r="W48" s="509"/>
      <c r="X48" s="509"/>
      <c r="Y48" s="509"/>
      <c r="Z48" s="509"/>
      <c r="AA48" s="509"/>
      <c r="AB48" s="509"/>
      <c r="AC48" s="509"/>
      <c r="AD48" s="509"/>
      <c r="AE48" s="457"/>
      <c r="AF48" s="258"/>
    </row>
    <row r="49" spans="2:32" ht="18" customHeight="1">
      <c r="B49" s="1259"/>
      <c r="C49" s="504"/>
      <c r="D49" s="505"/>
      <c r="E49" s="506"/>
      <c r="F49" s="506"/>
      <c r="G49" s="506"/>
      <c r="H49" s="506"/>
      <c r="I49" s="506"/>
      <c r="J49" s="506"/>
      <c r="K49" s="506"/>
      <c r="L49" s="506"/>
      <c r="M49" s="506"/>
      <c r="N49" s="506"/>
      <c r="O49" s="507"/>
      <c r="P49" s="508"/>
      <c r="Q49" s="509"/>
      <c r="R49" s="509"/>
      <c r="S49" s="509"/>
      <c r="T49" s="509"/>
      <c r="U49" s="509"/>
      <c r="V49" s="509"/>
      <c r="W49" s="509"/>
      <c r="X49" s="509"/>
      <c r="Y49" s="509"/>
      <c r="Z49" s="509"/>
      <c r="AA49" s="509"/>
      <c r="AB49" s="509"/>
      <c r="AC49" s="509"/>
      <c r="AD49" s="509"/>
      <c r="AE49" s="457"/>
      <c r="AF49" s="258"/>
    </row>
    <row r="50" spans="2:32" ht="18" customHeight="1">
      <c r="B50" s="1260"/>
      <c r="C50" s="511"/>
      <c r="D50" s="512"/>
      <c r="E50" s="513"/>
      <c r="F50" s="513"/>
      <c r="G50" s="513"/>
      <c r="H50" s="513"/>
      <c r="I50" s="513"/>
      <c r="J50" s="513"/>
      <c r="K50" s="513"/>
      <c r="L50" s="513"/>
      <c r="M50" s="513"/>
      <c r="N50" s="513"/>
      <c r="O50" s="514"/>
      <c r="P50" s="515"/>
      <c r="Q50" s="516"/>
      <c r="R50" s="516"/>
      <c r="S50" s="516"/>
      <c r="T50" s="516"/>
      <c r="U50" s="516"/>
      <c r="V50" s="516"/>
      <c r="W50" s="516"/>
      <c r="X50" s="516"/>
      <c r="Y50" s="516"/>
      <c r="Z50" s="516"/>
      <c r="AA50" s="516"/>
      <c r="AB50" s="516"/>
      <c r="AC50" s="516"/>
      <c r="AD50" s="516"/>
      <c r="AE50" s="458"/>
      <c r="AF50" s="258"/>
    </row>
    <row r="51" spans="2:32" ht="18" customHeight="1">
      <c r="B51" s="1265" t="s">
        <v>543</v>
      </c>
      <c r="C51" s="518"/>
      <c r="D51" s="519"/>
      <c r="E51" s="520"/>
      <c r="F51" s="520"/>
      <c r="G51" s="520"/>
      <c r="H51" s="520"/>
      <c r="I51" s="520"/>
      <c r="J51" s="520"/>
      <c r="K51" s="520"/>
      <c r="L51" s="520"/>
      <c r="M51" s="520"/>
      <c r="N51" s="520"/>
      <c r="O51" s="521"/>
      <c r="P51" s="501"/>
      <c r="Q51" s="522"/>
      <c r="R51" s="522"/>
      <c r="S51" s="522"/>
      <c r="T51" s="522"/>
      <c r="U51" s="522"/>
      <c r="V51" s="522"/>
      <c r="W51" s="522"/>
      <c r="X51" s="522"/>
      <c r="Y51" s="522"/>
      <c r="Z51" s="522"/>
      <c r="AA51" s="522"/>
      <c r="AB51" s="522"/>
      <c r="AC51" s="522"/>
      <c r="AD51" s="522"/>
      <c r="AE51" s="459"/>
      <c r="AF51" s="258"/>
    </row>
    <row r="52" spans="2:32" ht="18" customHeight="1">
      <c r="B52" s="1259"/>
      <c r="C52" s="504"/>
      <c r="D52" s="505"/>
      <c r="E52" s="506"/>
      <c r="F52" s="506"/>
      <c r="G52" s="506"/>
      <c r="H52" s="506"/>
      <c r="I52" s="506"/>
      <c r="J52" s="506"/>
      <c r="K52" s="506"/>
      <c r="L52" s="506"/>
      <c r="M52" s="506"/>
      <c r="N52" s="506"/>
      <c r="O52" s="507"/>
      <c r="P52" s="508"/>
      <c r="Q52" s="509"/>
      <c r="R52" s="509"/>
      <c r="S52" s="509"/>
      <c r="T52" s="509"/>
      <c r="U52" s="509"/>
      <c r="V52" s="509"/>
      <c r="W52" s="509"/>
      <c r="X52" s="509"/>
      <c r="Y52" s="509"/>
      <c r="Z52" s="509"/>
      <c r="AA52" s="509"/>
      <c r="AB52" s="509"/>
      <c r="AC52" s="509"/>
      <c r="AD52" s="509"/>
      <c r="AE52" s="457"/>
      <c r="AF52" s="258"/>
    </row>
    <row r="53" spans="2:32" ht="18" customHeight="1">
      <c r="B53" s="1259"/>
      <c r="C53" s="504"/>
      <c r="D53" s="505"/>
      <c r="E53" s="506"/>
      <c r="F53" s="506"/>
      <c r="G53" s="506"/>
      <c r="H53" s="506"/>
      <c r="I53" s="506"/>
      <c r="J53" s="506"/>
      <c r="K53" s="506"/>
      <c r="L53" s="506"/>
      <c r="M53" s="506"/>
      <c r="N53" s="506"/>
      <c r="O53" s="507"/>
      <c r="P53" s="508"/>
      <c r="Q53" s="509"/>
      <c r="R53" s="509"/>
      <c r="S53" s="509"/>
      <c r="T53" s="509"/>
      <c r="U53" s="509"/>
      <c r="V53" s="509"/>
      <c r="W53" s="509"/>
      <c r="X53" s="509"/>
      <c r="Y53" s="509"/>
      <c r="Z53" s="509"/>
      <c r="AA53" s="509"/>
      <c r="AB53" s="509"/>
      <c r="AC53" s="509"/>
      <c r="AD53" s="509"/>
      <c r="AE53" s="457"/>
      <c r="AF53" s="258"/>
    </row>
    <row r="54" spans="2:32" ht="18" customHeight="1">
      <c r="B54" s="1260"/>
      <c r="C54" s="511"/>
      <c r="D54" s="512"/>
      <c r="E54" s="513"/>
      <c r="F54" s="513"/>
      <c r="G54" s="513"/>
      <c r="H54" s="513"/>
      <c r="I54" s="513"/>
      <c r="J54" s="513"/>
      <c r="K54" s="513"/>
      <c r="L54" s="513"/>
      <c r="M54" s="513"/>
      <c r="N54" s="513"/>
      <c r="O54" s="514"/>
      <c r="P54" s="515"/>
      <c r="Q54" s="516"/>
      <c r="R54" s="516"/>
      <c r="S54" s="516"/>
      <c r="T54" s="516"/>
      <c r="U54" s="516"/>
      <c r="V54" s="516"/>
      <c r="W54" s="516"/>
      <c r="X54" s="516"/>
      <c r="Y54" s="516"/>
      <c r="Z54" s="516"/>
      <c r="AA54" s="516"/>
      <c r="AB54" s="516"/>
      <c r="AC54" s="516"/>
      <c r="AD54" s="516"/>
      <c r="AE54" s="458"/>
      <c r="AF54" s="258"/>
    </row>
    <row r="55" spans="2:32" ht="18" customHeight="1">
      <c r="B55" s="1265" t="s">
        <v>684</v>
      </c>
      <c r="C55" s="518"/>
      <c r="D55" s="519"/>
      <c r="E55" s="520"/>
      <c r="F55" s="520"/>
      <c r="G55" s="520"/>
      <c r="H55" s="520"/>
      <c r="I55" s="520"/>
      <c r="J55" s="520"/>
      <c r="K55" s="520"/>
      <c r="L55" s="520"/>
      <c r="M55" s="520"/>
      <c r="N55" s="520"/>
      <c r="O55" s="521"/>
      <c r="P55" s="501"/>
      <c r="Q55" s="522"/>
      <c r="R55" s="522"/>
      <c r="S55" s="522"/>
      <c r="T55" s="522"/>
      <c r="U55" s="522"/>
      <c r="V55" s="522"/>
      <c r="W55" s="522"/>
      <c r="X55" s="522"/>
      <c r="Y55" s="522"/>
      <c r="Z55" s="522"/>
      <c r="AA55" s="522"/>
      <c r="AB55" s="522"/>
      <c r="AC55" s="522"/>
      <c r="AD55" s="522"/>
      <c r="AE55" s="459"/>
      <c r="AF55" s="258"/>
    </row>
    <row r="56" spans="2:32" ht="18" customHeight="1">
      <c r="B56" s="1259"/>
      <c r="C56" s="504"/>
      <c r="D56" s="505"/>
      <c r="E56" s="506"/>
      <c r="F56" s="506"/>
      <c r="G56" s="506"/>
      <c r="H56" s="506"/>
      <c r="I56" s="506"/>
      <c r="J56" s="506"/>
      <c r="K56" s="506"/>
      <c r="L56" s="506"/>
      <c r="M56" s="506"/>
      <c r="N56" s="506"/>
      <c r="O56" s="507"/>
      <c r="P56" s="508"/>
      <c r="Q56" s="509"/>
      <c r="R56" s="509"/>
      <c r="S56" s="509"/>
      <c r="T56" s="509"/>
      <c r="U56" s="509"/>
      <c r="V56" s="509"/>
      <c r="W56" s="509"/>
      <c r="X56" s="509"/>
      <c r="Y56" s="509"/>
      <c r="Z56" s="509"/>
      <c r="AA56" s="509"/>
      <c r="AB56" s="509"/>
      <c r="AC56" s="509"/>
      <c r="AD56" s="509"/>
      <c r="AE56" s="457"/>
      <c r="AF56" s="258"/>
    </row>
    <row r="57" spans="2:32" ht="18" customHeight="1">
      <c r="B57" s="1259"/>
      <c r="C57" s="504"/>
      <c r="D57" s="505"/>
      <c r="E57" s="506"/>
      <c r="F57" s="506"/>
      <c r="G57" s="506"/>
      <c r="H57" s="506"/>
      <c r="I57" s="506"/>
      <c r="J57" s="506"/>
      <c r="K57" s="506"/>
      <c r="L57" s="506"/>
      <c r="M57" s="506"/>
      <c r="N57" s="506"/>
      <c r="O57" s="507"/>
      <c r="P57" s="508"/>
      <c r="Q57" s="509"/>
      <c r="R57" s="509"/>
      <c r="S57" s="509"/>
      <c r="T57" s="509"/>
      <c r="U57" s="509"/>
      <c r="V57" s="509"/>
      <c r="W57" s="509"/>
      <c r="X57" s="509"/>
      <c r="Y57" s="509"/>
      <c r="Z57" s="509"/>
      <c r="AA57" s="509"/>
      <c r="AB57" s="509"/>
      <c r="AC57" s="509"/>
      <c r="AD57" s="509"/>
      <c r="AE57" s="457"/>
      <c r="AF57" s="258"/>
    </row>
    <row r="58" spans="2:32" ht="18" customHeight="1">
      <c r="B58" s="1260"/>
      <c r="C58" s="524"/>
      <c r="D58" s="525"/>
      <c r="E58" s="526"/>
      <c r="F58" s="526"/>
      <c r="G58" s="526"/>
      <c r="H58" s="526"/>
      <c r="I58" s="526"/>
      <c r="J58" s="526"/>
      <c r="K58" s="526"/>
      <c r="L58" s="526"/>
      <c r="M58" s="526"/>
      <c r="N58" s="526"/>
      <c r="O58" s="527"/>
      <c r="P58" s="528"/>
      <c r="Q58" s="529"/>
      <c r="R58" s="529"/>
      <c r="S58" s="529"/>
      <c r="T58" s="529"/>
      <c r="U58" s="529"/>
      <c r="V58" s="529"/>
      <c r="W58" s="529"/>
      <c r="X58" s="529"/>
      <c r="Y58" s="529"/>
      <c r="Z58" s="529"/>
      <c r="AA58" s="529"/>
      <c r="AB58" s="529"/>
      <c r="AC58" s="529"/>
      <c r="AD58" s="529"/>
      <c r="AE58" s="531"/>
      <c r="AF58" s="258"/>
    </row>
    <row r="59" spans="2:32" ht="18" customHeight="1">
      <c r="B59" s="1265" t="s">
        <v>544</v>
      </c>
      <c r="C59" s="518"/>
      <c r="D59" s="519"/>
      <c r="E59" s="520"/>
      <c r="F59" s="520"/>
      <c r="G59" s="520"/>
      <c r="H59" s="520"/>
      <c r="I59" s="520"/>
      <c r="J59" s="520"/>
      <c r="K59" s="520"/>
      <c r="L59" s="520"/>
      <c r="M59" s="520"/>
      <c r="N59" s="520"/>
      <c r="O59" s="521"/>
      <c r="P59" s="501"/>
      <c r="Q59" s="522"/>
      <c r="R59" s="522"/>
      <c r="S59" s="522"/>
      <c r="T59" s="522"/>
      <c r="U59" s="522"/>
      <c r="V59" s="522"/>
      <c r="W59" s="522"/>
      <c r="X59" s="522"/>
      <c r="Y59" s="522"/>
      <c r="Z59" s="522"/>
      <c r="AA59" s="522"/>
      <c r="AB59" s="522"/>
      <c r="AC59" s="522"/>
      <c r="AD59" s="522"/>
      <c r="AE59" s="459"/>
      <c r="AF59" s="258"/>
    </row>
    <row r="60" spans="2:32" ht="18" customHeight="1">
      <c r="B60" s="1259"/>
      <c r="C60" s="504"/>
      <c r="D60" s="505"/>
      <c r="E60" s="506"/>
      <c r="F60" s="506"/>
      <c r="G60" s="506"/>
      <c r="H60" s="506"/>
      <c r="I60" s="506"/>
      <c r="J60" s="506"/>
      <c r="K60" s="506"/>
      <c r="L60" s="506"/>
      <c r="M60" s="506"/>
      <c r="N60" s="506"/>
      <c r="O60" s="507"/>
      <c r="P60" s="508"/>
      <c r="Q60" s="509"/>
      <c r="R60" s="509"/>
      <c r="S60" s="509"/>
      <c r="T60" s="509"/>
      <c r="U60" s="509"/>
      <c r="V60" s="509"/>
      <c r="W60" s="509"/>
      <c r="X60" s="509"/>
      <c r="Y60" s="509"/>
      <c r="Z60" s="509"/>
      <c r="AA60" s="509"/>
      <c r="AB60" s="509"/>
      <c r="AC60" s="509"/>
      <c r="AD60" s="509"/>
      <c r="AE60" s="457"/>
      <c r="AF60" s="258"/>
    </row>
    <row r="61" spans="2:32" ht="18" customHeight="1">
      <c r="B61" s="1259"/>
      <c r="C61" s="504"/>
      <c r="D61" s="505"/>
      <c r="E61" s="506"/>
      <c r="F61" s="506"/>
      <c r="G61" s="506"/>
      <c r="H61" s="506"/>
      <c r="I61" s="506"/>
      <c r="J61" s="506"/>
      <c r="K61" s="506"/>
      <c r="L61" s="506"/>
      <c r="M61" s="506"/>
      <c r="N61" s="506"/>
      <c r="O61" s="507"/>
      <c r="P61" s="508"/>
      <c r="Q61" s="509"/>
      <c r="R61" s="509"/>
      <c r="S61" s="509"/>
      <c r="T61" s="509"/>
      <c r="U61" s="509"/>
      <c r="V61" s="509"/>
      <c r="W61" s="509"/>
      <c r="X61" s="509"/>
      <c r="Y61" s="509"/>
      <c r="Z61" s="509"/>
      <c r="AA61" s="509"/>
      <c r="AB61" s="509"/>
      <c r="AC61" s="509"/>
      <c r="AD61" s="509"/>
      <c r="AE61" s="457"/>
      <c r="AF61" s="258"/>
    </row>
    <row r="62" spans="2:32" ht="18" customHeight="1">
      <c r="B62" s="1260"/>
      <c r="C62" s="524"/>
      <c r="D62" s="525"/>
      <c r="E62" s="526"/>
      <c r="F62" s="526"/>
      <c r="G62" s="526"/>
      <c r="H62" s="526"/>
      <c r="I62" s="526"/>
      <c r="J62" s="526"/>
      <c r="K62" s="526"/>
      <c r="L62" s="526"/>
      <c r="M62" s="526"/>
      <c r="N62" s="526"/>
      <c r="O62" s="527"/>
      <c r="P62" s="528"/>
      <c r="Q62" s="529"/>
      <c r="R62" s="529"/>
      <c r="S62" s="529"/>
      <c r="T62" s="529"/>
      <c r="U62" s="529"/>
      <c r="V62" s="529"/>
      <c r="W62" s="529"/>
      <c r="X62" s="529"/>
      <c r="Y62" s="529"/>
      <c r="Z62" s="529"/>
      <c r="AA62" s="529"/>
      <c r="AB62" s="529"/>
      <c r="AC62" s="529"/>
      <c r="AD62" s="529"/>
      <c r="AE62" s="531"/>
      <c r="AF62" s="258"/>
    </row>
    <row r="63" spans="2:32" ht="18" customHeight="1">
      <c r="B63" s="1265" t="s">
        <v>545</v>
      </c>
      <c r="C63" s="518"/>
      <c r="D63" s="519"/>
      <c r="E63" s="520"/>
      <c r="F63" s="520"/>
      <c r="G63" s="520"/>
      <c r="H63" s="520"/>
      <c r="I63" s="520"/>
      <c r="J63" s="520"/>
      <c r="K63" s="520"/>
      <c r="L63" s="520"/>
      <c r="M63" s="520"/>
      <c r="N63" s="520"/>
      <c r="O63" s="521"/>
      <c r="P63" s="501"/>
      <c r="Q63" s="522"/>
      <c r="R63" s="522"/>
      <c r="S63" s="522"/>
      <c r="T63" s="522"/>
      <c r="U63" s="522"/>
      <c r="V63" s="522"/>
      <c r="W63" s="522"/>
      <c r="X63" s="522"/>
      <c r="Y63" s="522"/>
      <c r="Z63" s="522"/>
      <c r="AA63" s="522"/>
      <c r="AB63" s="522"/>
      <c r="AC63" s="522"/>
      <c r="AD63" s="522"/>
      <c r="AE63" s="459"/>
      <c r="AF63" s="258"/>
    </row>
    <row r="64" spans="2:32" ht="18" customHeight="1">
      <c r="B64" s="1259"/>
      <c r="C64" s="504"/>
      <c r="D64" s="505"/>
      <c r="E64" s="506"/>
      <c r="F64" s="506"/>
      <c r="G64" s="506"/>
      <c r="H64" s="506"/>
      <c r="I64" s="506"/>
      <c r="J64" s="506"/>
      <c r="K64" s="506"/>
      <c r="L64" s="506"/>
      <c r="M64" s="506"/>
      <c r="N64" s="506"/>
      <c r="O64" s="507"/>
      <c r="P64" s="508"/>
      <c r="Q64" s="509"/>
      <c r="R64" s="509"/>
      <c r="S64" s="509"/>
      <c r="T64" s="509"/>
      <c r="U64" s="509"/>
      <c r="V64" s="509"/>
      <c r="W64" s="509"/>
      <c r="X64" s="509"/>
      <c r="Y64" s="509"/>
      <c r="Z64" s="509"/>
      <c r="AA64" s="509"/>
      <c r="AB64" s="509"/>
      <c r="AC64" s="509"/>
      <c r="AD64" s="509"/>
      <c r="AE64" s="457"/>
      <c r="AF64" s="258"/>
    </row>
    <row r="65" spans="2:37" ht="18" customHeight="1">
      <c r="B65" s="1259"/>
      <c r="C65" s="504"/>
      <c r="D65" s="505"/>
      <c r="E65" s="506"/>
      <c r="F65" s="506"/>
      <c r="G65" s="506"/>
      <c r="H65" s="506"/>
      <c r="I65" s="506"/>
      <c r="J65" s="506"/>
      <c r="K65" s="506"/>
      <c r="L65" s="506"/>
      <c r="M65" s="506"/>
      <c r="N65" s="506"/>
      <c r="O65" s="507"/>
      <c r="P65" s="508"/>
      <c r="Q65" s="509"/>
      <c r="R65" s="509"/>
      <c r="S65" s="509"/>
      <c r="T65" s="509"/>
      <c r="U65" s="509"/>
      <c r="V65" s="509"/>
      <c r="W65" s="509"/>
      <c r="X65" s="509"/>
      <c r="Y65" s="509"/>
      <c r="Z65" s="509"/>
      <c r="AA65" s="509"/>
      <c r="AB65" s="509"/>
      <c r="AC65" s="509"/>
      <c r="AD65" s="509"/>
      <c r="AE65" s="457"/>
      <c r="AF65" s="258"/>
    </row>
    <row r="66" spans="2:37" ht="18" customHeight="1">
      <c r="B66" s="1260"/>
      <c r="C66" s="524"/>
      <c r="D66" s="525"/>
      <c r="E66" s="526"/>
      <c r="F66" s="526"/>
      <c r="G66" s="526"/>
      <c r="H66" s="526"/>
      <c r="I66" s="526"/>
      <c r="J66" s="526"/>
      <c r="K66" s="526"/>
      <c r="L66" s="526"/>
      <c r="M66" s="526"/>
      <c r="N66" s="526"/>
      <c r="O66" s="527"/>
      <c r="P66" s="528"/>
      <c r="Q66" s="529"/>
      <c r="R66" s="529"/>
      <c r="S66" s="529"/>
      <c r="T66" s="529"/>
      <c r="U66" s="529"/>
      <c r="V66" s="529"/>
      <c r="W66" s="529"/>
      <c r="X66" s="529"/>
      <c r="Y66" s="529"/>
      <c r="Z66" s="529"/>
      <c r="AA66" s="529"/>
      <c r="AB66" s="529"/>
      <c r="AC66" s="529"/>
      <c r="AD66" s="529"/>
      <c r="AE66" s="531"/>
      <c r="AF66" s="258"/>
    </row>
    <row r="67" spans="2:37" ht="18" customHeight="1">
      <c r="B67" s="1265" t="s">
        <v>546</v>
      </c>
      <c r="C67" s="518"/>
      <c r="D67" s="519"/>
      <c r="E67" s="520"/>
      <c r="F67" s="520"/>
      <c r="G67" s="520"/>
      <c r="H67" s="520"/>
      <c r="I67" s="520"/>
      <c r="J67" s="520"/>
      <c r="K67" s="520"/>
      <c r="L67" s="520"/>
      <c r="M67" s="520"/>
      <c r="N67" s="520"/>
      <c r="O67" s="521"/>
      <c r="P67" s="501"/>
      <c r="Q67" s="522"/>
      <c r="R67" s="522"/>
      <c r="S67" s="522"/>
      <c r="T67" s="522"/>
      <c r="U67" s="522"/>
      <c r="V67" s="522"/>
      <c r="W67" s="522"/>
      <c r="X67" s="522"/>
      <c r="Y67" s="522"/>
      <c r="Z67" s="522"/>
      <c r="AA67" s="522"/>
      <c r="AB67" s="522"/>
      <c r="AC67" s="522"/>
      <c r="AD67" s="522"/>
      <c r="AE67" s="459"/>
      <c r="AF67" s="258"/>
    </row>
    <row r="68" spans="2:37" ht="18" customHeight="1">
      <c r="B68" s="1259"/>
      <c r="C68" s="504"/>
      <c r="D68" s="505"/>
      <c r="E68" s="506"/>
      <c r="F68" s="506"/>
      <c r="G68" s="506"/>
      <c r="H68" s="506"/>
      <c r="I68" s="506"/>
      <c r="J68" s="506"/>
      <c r="K68" s="506"/>
      <c r="L68" s="506"/>
      <c r="M68" s="506"/>
      <c r="N68" s="506"/>
      <c r="O68" s="507"/>
      <c r="P68" s="508"/>
      <c r="Q68" s="509"/>
      <c r="R68" s="509"/>
      <c r="S68" s="509"/>
      <c r="T68" s="509"/>
      <c r="U68" s="509"/>
      <c r="V68" s="509"/>
      <c r="W68" s="509"/>
      <c r="X68" s="509"/>
      <c r="Y68" s="509"/>
      <c r="Z68" s="509"/>
      <c r="AA68" s="509"/>
      <c r="AB68" s="509"/>
      <c r="AC68" s="509"/>
      <c r="AD68" s="509"/>
      <c r="AE68" s="457"/>
      <c r="AF68" s="258"/>
    </row>
    <row r="69" spans="2:37" ht="18" customHeight="1">
      <c r="B69" s="1259"/>
      <c r="C69" s="504"/>
      <c r="D69" s="505"/>
      <c r="E69" s="506"/>
      <c r="F69" s="506"/>
      <c r="G69" s="506"/>
      <c r="H69" s="506"/>
      <c r="I69" s="506"/>
      <c r="J69" s="506"/>
      <c r="K69" s="506"/>
      <c r="L69" s="506"/>
      <c r="M69" s="506"/>
      <c r="N69" s="506"/>
      <c r="O69" s="507"/>
      <c r="P69" s="508"/>
      <c r="Q69" s="509"/>
      <c r="R69" s="509"/>
      <c r="S69" s="509"/>
      <c r="T69" s="509"/>
      <c r="U69" s="509"/>
      <c r="V69" s="509"/>
      <c r="W69" s="509"/>
      <c r="X69" s="509"/>
      <c r="Y69" s="509"/>
      <c r="Z69" s="509"/>
      <c r="AA69" s="509"/>
      <c r="AB69" s="509"/>
      <c r="AC69" s="509"/>
      <c r="AD69" s="509"/>
      <c r="AE69" s="457"/>
      <c r="AF69" s="258"/>
    </row>
    <row r="70" spans="2:37" ht="18" customHeight="1" thickBot="1">
      <c r="B70" s="1266"/>
      <c r="C70" s="532"/>
      <c r="D70" s="533"/>
      <c r="E70" s="534"/>
      <c r="F70" s="534"/>
      <c r="G70" s="534"/>
      <c r="H70" s="534"/>
      <c r="I70" s="534"/>
      <c r="J70" s="534"/>
      <c r="K70" s="534"/>
      <c r="L70" s="534"/>
      <c r="M70" s="534"/>
      <c r="N70" s="534"/>
      <c r="O70" s="535"/>
      <c r="P70" s="536"/>
      <c r="Q70" s="537"/>
      <c r="R70" s="537"/>
      <c r="S70" s="537"/>
      <c r="T70" s="537"/>
      <c r="U70" s="537"/>
      <c r="V70" s="537"/>
      <c r="W70" s="537"/>
      <c r="X70" s="537"/>
      <c r="Y70" s="537"/>
      <c r="Z70" s="537"/>
      <c r="AA70" s="537"/>
      <c r="AB70" s="537"/>
      <c r="AC70" s="537"/>
      <c r="AD70" s="537"/>
      <c r="AE70" s="539"/>
      <c r="AF70" s="258"/>
    </row>
    <row r="71" spans="2:37" ht="18" customHeight="1" thickTop="1" thickBot="1">
      <c r="B71" s="1263" t="s">
        <v>880</v>
      </c>
      <c r="C71" s="1264"/>
      <c r="D71" s="540"/>
      <c r="E71" s="541"/>
      <c r="F71" s="541"/>
      <c r="G71" s="541"/>
      <c r="H71" s="541"/>
      <c r="I71" s="541"/>
      <c r="J71" s="541"/>
      <c r="K71" s="541"/>
      <c r="L71" s="541"/>
      <c r="M71" s="541"/>
      <c r="N71" s="541"/>
      <c r="O71" s="542"/>
      <c r="P71" s="543"/>
      <c r="Q71" s="544"/>
      <c r="R71" s="544"/>
      <c r="S71" s="544"/>
      <c r="T71" s="544"/>
      <c r="U71" s="544"/>
      <c r="V71" s="544"/>
      <c r="W71" s="544"/>
      <c r="X71" s="544"/>
      <c r="Y71" s="544"/>
      <c r="Z71" s="544"/>
      <c r="AA71" s="544"/>
      <c r="AB71" s="544"/>
      <c r="AC71" s="544"/>
      <c r="AD71" s="544"/>
      <c r="AE71" s="483"/>
      <c r="AF71" s="258"/>
    </row>
    <row r="72" spans="2:37">
      <c r="B72" s="48" t="s">
        <v>547</v>
      </c>
      <c r="C72" s="48"/>
      <c r="D72" s="48"/>
      <c r="E72" s="48"/>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8"/>
      <c r="AF72" s="258"/>
    </row>
    <row r="73" spans="2:37">
      <c r="B73" s="48" t="s">
        <v>549</v>
      </c>
      <c r="C73" s="48"/>
      <c r="D73" s="48"/>
      <c r="E73" s="48"/>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8"/>
      <c r="AF73" s="258"/>
    </row>
    <row r="74" spans="2:37">
      <c r="B74" s="48" t="s">
        <v>548</v>
      </c>
      <c r="C74" s="48"/>
      <c r="D74" s="48"/>
      <c r="E74" s="48"/>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8"/>
      <c r="AF74" s="258"/>
    </row>
    <row r="75" spans="2:37">
      <c r="B75" s="48" t="s">
        <v>683</v>
      </c>
      <c r="C75" s="48"/>
      <c r="D75" s="48"/>
      <c r="E75" s="48"/>
      <c r="F75" s="45"/>
      <c r="G75" s="45"/>
      <c r="H75" s="45"/>
      <c r="I75" s="45"/>
      <c r="J75" s="45"/>
      <c r="K75" s="45"/>
      <c r="L75" s="45"/>
      <c r="M75" s="45"/>
      <c r="N75" s="45"/>
      <c r="O75" s="45"/>
      <c r="P75" s="45"/>
      <c r="Q75" s="45"/>
      <c r="R75" s="45"/>
      <c r="S75" s="45"/>
      <c r="T75" s="45"/>
      <c r="U75" s="45"/>
      <c r="V75" s="45"/>
      <c r="W75" s="45"/>
      <c r="X75" s="45"/>
      <c r="Y75" s="45"/>
      <c r="Z75" s="45"/>
      <c r="AA75" s="45"/>
      <c r="AB75" s="45"/>
      <c r="AC75" s="45"/>
      <c r="AE75" s="48"/>
      <c r="AF75" s="258"/>
    </row>
    <row r="76" spans="2:37" ht="14.25" thickBot="1">
      <c r="B76" s="48" t="s">
        <v>881</v>
      </c>
      <c r="C76" s="48"/>
      <c r="D76" s="48"/>
      <c r="E76" s="48"/>
      <c r="F76" s="45"/>
      <c r="G76" s="45"/>
      <c r="H76" s="45"/>
      <c r="I76" s="45"/>
      <c r="J76" s="45"/>
      <c r="K76" s="45"/>
      <c r="L76" s="45"/>
      <c r="M76" s="45"/>
      <c r="N76" s="45"/>
      <c r="O76" s="45"/>
      <c r="P76" s="45"/>
      <c r="Q76" s="45"/>
      <c r="R76" s="45"/>
      <c r="S76" s="45"/>
      <c r="T76" s="45"/>
      <c r="U76" s="45"/>
      <c r="V76" s="45"/>
      <c r="AB76" s="1040"/>
      <c r="AC76" s="1039"/>
      <c r="AD76" s="1039"/>
      <c r="AE76" s="1039"/>
      <c r="AF76" s="45"/>
      <c r="AG76" s="45"/>
      <c r="AH76" s="45"/>
      <c r="AI76" s="45"/>
    </row>
    <row r="77" spans="2:37">
      <c r="B77" s="48" t="s">
        <v>974</v>
      </c>
      <c r="C77" s="48"/>
      <c r="D77" s="48"/>
      <c r="E77" s="48"/>
      <c r="F77" s="45"/>
      <c r="G77" s="45"/>
      <c r="H77" s="45"/>
      <c r="I77" s="45"/>
      <c r="J77" s="45"/>
      <c r="K77" s="45"/>
      <c r="L77" s="45"/>
      <c r="M77" s="45"/>
      <c r="N77" s="45"/>
      <c r="O77" s="45"/>
      <c r="P77" s="45"/>
      <c r="Q77" s="45"/>
      <c r="R77" s="45"/>
      <c r="S77" s="45"/>
      <c r="T77" s="45"/>
      <c r="U77" s="45"/>
      <c r="V77" s="45"/>
      <c r="W77" s="45"/>
      <c r="X77" s="45"/>
      <c r="Y77" s="45"/>
      <c r="Z77" s="45"/>
      <c r="AA77" s="45"/>
      <c r="AB77" s="1267" t="s">
        <v>164</v>
      </c>
      <c r="AC77" s="1268"/>
      <c r="AD77" s="1268"/>
      <c r="AE77" s="1269"/>
      <c r="AF77" s="45"/>
      <c r="AK77" s="258"/>
    </row>
    <row r="78" spans="2:37" ht="14.25" thickBot="1">
      <c r="B78" s="48" t="s">
        <v>685</v>
      </c>
      <c r="C78" s="48"/>
      <c r="D78" s="258"/>
      <c r="E78" s="258"/>
      <c r="F78" s="258"/>
      <c r="G78" s="258"/>
      <c r="H78" s="258"/>
      <c r="I78" s="258"/>
      <c r="J78" s="258"/>
      <c r="K78" s="258"/>
      <c r="L78" s="258"/>
      <c r="M78" s="258"/>
      <c r="N78" s="258"/>
      <c r="O78" s="258"/>
      <c r="P78" s="258"/>
      <c r="Q78" s="258"/>
      <c r="R78" s="258"/>
      <c r="S78" s="258"/>
      <c r="T78" s="258"/>
      <c r="U78" s="258"/>
      <c r="V78" s="258"/>
      <c r="AA78" s="258"/>
      <c r="AB78" s="1210"/>
      <c r="AC78" s="1270"/>
      <c r="AD78" s="1270"/>
      <c r="AE78" s="1271"/>
    </row>
  </sheetData>
  <mergeCells count="30">
    <mergeCell ref="B2:AE2"/>
    <mergeCell ref="B4:B6"/>
    <mergeCell ref="C4:C6"/>
    <mergeCell ref="D4:D6"/>
    <mergeCell ref="E4:E6"/>
    <mergeCell ref="F4:F6"/>
    <mergeCell ref="G4:G6"/>
    <mergeCell ref="H4:J5"/>
    <mergeCell ref="K4:N5"/>
    <mergeCell ref="O4:O6"/>
    <mergeCell ref="P4:AD4"/>
    <mergeCell ref="AE4:AE6"/>
    <mergeCell ref="B7:B10"/>
    <mergeCell ref="B11:B14"/>
    <mergeCell ref="B15:B18"/>
    <mergeCell ref="B19:B22"/>
    <mergeCell ref="B23:B26"/>
    <mergeCell ref="AB77:AE78"/>
    <mergeCell ref="B67:B70"/>
    <mergeCell ref="B71:C71"/>
    <mergeCell ref="B55:B58"/>
    <mergeCell ref="B27:B30"/>
    <mergeCell ref="B31:B34"/>
    <mergeCell ref="B35:B38"/>
    <mergeCell ref="B39:B42"/>
    <mergeCell ref="B63:B66"/>
    <mergeCell ref="B47:B50"/>
    <mergeCell ref="B51:B54"/>
    <mergeCell ref="B59:B62"/>
    <mergeCell ref="B43:B46"/>
  </mergeCells>
  <phoneticPr fontId="27"/>
  <printOptions horizontalCentered="1"/>
  <pageMargins left="0.39370078740157483" right="0.39370078740157483" top="0.74803149606299213" bottom="0.74803149606299213" header="0.31496062992125984" footer="0.31496062992125984"/>
  <pageSetup paperSize="8" scale="55" orientation="landscape" r:id="rId1"/>
  <ignoredErrors>
    <ignoredError sqref="P6:AD6"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J44"/>
  <sheetViews>
    <sheetView showGridLines="0" view="pageBreakPreview" zoomScaleNormal="100" zoomScaleSheetLayoutView="100" workbookViewId="0"/>
  </sheetViews>
  <sheetFormatPr defaultColWidth="8.75" defaultRowHeight="13.5"/>
  <cols>
    <col min="1" max="1" width="8.75" style="838" customWidth="1"/>
    <col min="2" max="2" width="11.125" style="838" customWidth="1"/>
    <col min="3" max="3" width="20.625" style="838" customWidth="1"/>
    <col min="4" max="4" width="15.125" style="838" customWidth="1"/>
    <col min="5" max="5" width="11.125" style="838" customWidth="1"/>
    <col min="6" max="6" width="60.125" style="838" customWidth="1"/>
    <col min="7" max="7" width="2.25" style="838" customWidth="1"/>
    <col min="8" max="24" width="11" style="838" customWidth="1"/>
    <col min="25" max="25" width="2.5" style="838" customWidth="1"/>
    <col min="26" max="26" width="8.75" style="838"/>
    <col min="27" max="27" width="9.625" style="838" bestFit="1" customWidth="1"/>
    <col min="28" max="29" width="8.75" style="838"/>
    <col min="30" max="30" width="19.125" style="838" bestFit="1" customWidth="1"/>
    <col min="31" max="31" width="6.875" style="838" bestFit="1" customWidth="1"/>
    <col min="32" max="32" width="5.75" style="838" bestFit="1" customWidth="1"/>
    <col min="33" max="33" width="4" style="838" bestFit="1" customWidth="1"/>
    <col min="34" max="34" width="13.75" style="838" customWidth="1"/>
    <col min="35" max="35" width="10.75" style="838" customWidth="1"/>
    <col min="36" max="36" width="9.125" style="838" bestFit="1" customWidth="1"/>
    <col min="37" max="16384" width="8.75" style="838"/>
  </cols>
  <sheetData>
    <row r="1" spans="1:36">
      <c r="A1" s="686" t="s">
        <v>651</v>
      </c>
    </row>
    <row r="2" spans="1:36" ht="24" customHeight="1">
      <c r="A2" s="1303" t="s">
        <v>742</v>
      </c>
      <c r="B2" s="1303"/>
      <c r="C2" s="1303"/>
      <c r="D2" s="1303"/>
      <c r="E2" s="1303"/>
      <c r="F2" s="1303"/>
    </row>
    <row r="3" spans="1:36">
      <c r="A3" s="1304" t="s">
        <v>743</v>
      </c>
      <c r="B3" s="1305"/>
      <c r="C3" s="1305"/>
      <c r="D3" s="1308" t="s">
        <v>744</v>
      </c>
      <c r="E3" s="1310" t="s">
        <v>745</v>
      </c>
      <c r="F3" s="1312" t="s">
        <v>746</v>
      </c>
    </row>
    <row r="4" spans="1:36">
      <c r="A4" s="1306"/>
      <c r="B4" s="1307"/>
      <c r="C4" s="1307"/>
      <c r="D4" s="1309"/>
      <c r="E4" s="1311"/>
      <c r="F4" s="1313"/>
    </row>
    <row r="5" spans="1:36" ht="18.600000000000001" customHeight="1">
      <c r="A5" s="1281" t="s">
        <v>747</v>
      </c>
      <c r="B5" s="1282"/>
      <c r="C5" s="1282"/>
      <c r="D5" s="839" t="s">
        <v>748</v>
      </c>
      <c r="E5" s="840" t="s">
        <v>749</v>
      </c>
      <c r="F5" s="841"/>
    </row>
    <row r="6" spans="1:36" ht="18.600000000000001" customHeight="1">
      <c r="A6" s="1281" t="s">
        <v>750</v>
      </c>
      <c r="B6" s="1282"/>
      <c r="C6" s="1282"/>
      <c r="D6" s="839" t="s">
        <v>751</v>
      </c>
      <c r="E6" s="839">
        <v>420</v>
      </c>
      <c r="F6" s="841"/>
    </row>
    <row r="7" spans="1:36" ht="18.600000000000001" customHeight="1">
      <c r="A7" s="842" t="s">
        <v>752</v>
      </c>
      <c r="B7" s="843"/>
      <c r="C7" s="843"/>
      <c r="D7" s="844" t="s">
        <v>748</v>
      </c>
      <c r="E7" s="845" t="s">
        <v>783</v>
      </c>
      <c r="F7" s="841"/>
    </row>
    <row r="8" spans="1:36" ht="18" customHeight="1">
      <c r="A8" s="1283" t="s">
        <v>784</v>
      </c>
      <c r="B8" s="1286" t="s">
        <v>753</v>
      </c>
      <c r="C8" s="1287"/>
      <c r="D8" s="844" t="s">
        <v>754</v>
      </c>
      <c r="E8" s="875"/>
      <c r="F8" s="876" t="s">
        <v>797</v>
      </c>
    </row>
    <row r="9" spans="1:36">
      <c r="A9" s="1284"/>
      <c r="B9" s="1288" t="s">
        <v>755</v>
      </c>
      <c r="C9" s="901" t="s">
        <v>756</v>
      </c>
      <c r="D9" s="902" t="s">
        <v>757</v>
      </c>
      <c r="E9" s="846"/>
      <c r="F9" s="847" t="s">
        <v>758</v>
      </c>
    </row>
    <row r="10" spans="1:36">
      <c r="A10" s="1284"/>
      <c r="B10" s="1289"/>
      <c r="C10" s="903" t="s">
        <v>759</v>
      </c>
      <c r="D10" s="904" t="s">
        <v>757</v>
      </c>
      <c r="E10" s="848"/>
      <c r="F10" s="835" t="s">
        <v>758</v>
      </c>
    </row>
    <row r="11" spans="1:36">
      <c r="A11" s="1284"/>
      <c r="B11" s="1289"/>
      <c r="C11" s="903" t="s">
        <v>785</v>
      </c>
      <c r="D11" s="904" t="s">
        <v>757</v>
      </c>
      <c r="E11" s="848"/>
      <c r="F11" s="835" t="s">
        <v>758</v>
      </c>
    </row>
    <row r="12" spans="1:36">
      <c r="A12" s="1284"/>
      <c r="B12" s="1289"/>
      <c r="C12" s="903" t="s">
        <v>760</v>
      </c>
      <c r="D12" s="904" t="s">
        <v>761</v>
      </c>
      <c r="E12" s="848"/>
      <c r="F12" s="835" t="s">
        <v>758</v>
      </c>
    </row>
    <row r="13" spans="1:36">
      <c r="A13" s="1284"/>
      <c r="B13" s="1290" t="s">
        <v>762</v>
      </c>
      <c r="C13" s="905" t="s">
        <v>763</v>
      </c>
      <c r="D13" s="906" t="s">
        <v>786</v>
      </c>
      <c r="E13" s="849"/>
      <c r="F13" s="850" t="s">
        <v>764</v>
      </c>
      <c r="AE13" s="851"/>
      <c r="AF13" s="851"/>
      <c r="AG13" s="851"/>
      <c r="AH13" s="851"/>
      <c r="AI13" s="851"/>
      <c r="AJ13" s="851"/>
    </row>
    <row r="14" spans="1:36">
      <c r="A14" s="1284"/>
      <c r="B14" s="1291"/>
      <c r="C14" s="905" t="s">
        <v>765</v>
      </c>
      <c r="D14" s="904" t="s">
        <v>786</v>
      </c>
      <c r="E14" s="848"/>
      <c r="F14" s="835" t="s">
        <v>764</v>
      </c>
      <c r="AE14" s="852"/>
      <c r="AF14" s="851"/>
      <c r="AG14" s="851"/>
      <c r="AH14" s="851"/>
      <c r="AI14" s="851"/>
      <c r="AJ14" s="851"/>
    </row>
    <row r="15" spans="1:36" ht="16.5" customHeight="1">
      <c r="A15" s="1284"/>
      <c r="B15" s="1292" t="s">
        <v>787</v>
      </c>
      <c r="C15" s="907" t="s">
        <v>798</v>
      </c>
      <c r="D15" s="904" t="s">
        <v>766</v>
      </c>
      <c r="E15" s="848"/>
      <c r="F15" s="850" t="s">
        <v>764</v>
      </c>
      <c r="AE15" s="852"/>
      <c r="AF15" s="851"/>
      <c r="AG15" s="851"/>
      <c r="AH15" s="851"/>
      <c r="AI15" s="851"/>
      <c r="AJ15" s="851"/>
    </row>
    <row r="16" spans="1:36" ht="16.5" customHeight="1">
      <c r="A16" s="1284"/>
      <c r="B16" s="1293"/>
      <c r="C16" s="905" t="s">
        <v>788</v>
      </c>
      <c r="D16" s="904" t="s">
        <v>766</v>
      </c>
      <c r="E16" s="848"/>
      <c r="F16" s="835" t="s">
        <v>764</v>
      </c>
      <c r="AE16" s="852"/>
      <c r="AF16" s="851"/>
      <c r="AG16" s="851"/>
      <c r="AH16" s="851"/>
      <c r="AI16" s="851"/>
      <c r="AJ16" s="851"/>
    </row>
    <row r="17" spans="1:36" ht="31.9" customHeight="1">
      <c r="A17" s="1284"/>
      <c r="B17" s="908" t="s">
        <v>789</v>
      </c>
      <c r="C17" s="907" t="s">
        <v>798</v>
      </c>
      <c r="D17" s="909" t="s">
        <v>786</v>
      </c>
      <c r="E17" s="853">
        <v>235000</v>
      </c>
      <c r="F17" s="1025"/>
      <c r="AE17" s="852"/>
      <c r="AF17" s="851"/>
      <c r="AG17" s="851"/>
      <c r="AH17" s="851"/>
      <c r="AI17" s="851"/>
      <c r="AJ17" s="851"/>
    </row>
    <row r="18" spans="1:36" ht="16.5">
      <c r="A18" s="1284"/>
      <c r="B18" s="1294" t="s">
        <v>767</v>
      </c>
      <c r="C18" s="901" t="s">
        <v>756</v>
      </c>
      <c r="D18" s="902" t="s">
        <v>790</v>
      </c>
      <c r="E18" s="854">
        <v>2.4900000000000002</v>
      </c>
      <c r="F18" s="874" t="s">
        <v>768</v>
      </c>
    </row>
    <row r="19" spans="1:36" ht="16.5">
      <c r="A19" s="1284"/>
      <c r="B19" s="1295"/>
      <c r="C19" s="903" t="s">
        <v>759</v>
      </c>
      <c r="D19" s="904" t="s">
        <v>790</v>
      </c>
      <c r="E19" s="855">
        <v>2.71</v>
      </c>
      <c r="F19" s="856" t="s">
        <v>769</v>
      </c>
    </row>
    <row r="20" spans="1:36" ht="16.5">
      <c r="A20" s="1284"/>
      <c r="B20" s="1295"/>
      <c r="C20" s="903" t="s">
        <v>785</v>
      </c>
      <c r="D20" s="904" t="s">
        <v>790</v>
      </c>
      <c r="E20" s="855">
        <v>2.58</v>
      </c>
      <c r="F20" s="857" t="s">
        <v>770</v>
      </c>
    </row>
    <row r="21" spans="1:36" ht="13.5" customHeight="1">
      <c r="A21" s="1284"/>
      <c r="B21" s="1295"/>
      <c r="C21" s="903" t="s">
        <v>760</v>
      </c>
      <c r="D21" s="904" t="s">
        <v>791</v>
      </c>
      <c r="E21" s="858">
        <f>2.23*10^-3</f>
        <v>2.2300000000000002E-3</v>
      </c>
      <c r="F21" s="857" t="s">
        <v>770</v>
      </c>
    </row>
    <row r="22" spans="1:36" ht="13.5" customHeight="1">
      <c r="A22" s="1284"/>
      <c r="B22" s="1295"/>
      <c r="C22" s="910" t="s">
        <v>771</v>
      </c>
      <c r="D22" s="909" t="s">
        <v>792</v>
      </c>
      <c r="E22" s="859">
        <v>5.5500000000000005E-4</v>
      </c>
      <c r="F22" s="860" t="s">
        <v>769</v>
      </c>
    </row>
    <row r="23" spans="1:36" ht="16.5">
      <c r="A23" s="1284"/>
      <c r="B23" s="1296"/>
      <c r="C23" s="911" t="s">
        <v>772</v>
      </c>
      <c r="D23" s="912" t="s">
        <v>793</v>
      </c>
      <c r="E23" s="861">
        <v>5.7000000000000002E-2</v>
      </c>
      <c r="F23" s="862" t="s">
        <v>769</v>
      </c>
    </row>
    <row r="24" spans="1:36" ht="16.5">
      <c r="A24" s="1284"/>
      <c r="B24" s="1297" t="s">
        <v>773</v>
      </c>
      <c r="C24" s="913" t="str">
        <f>C9</f>
        <v>灯油</v>
      </c>
      <c r="D24" s="863" t="s">
        <v>794</v>
      </c>
      <c r="E24" s="864">
        <f>E9*$E$18</f>
        <v>0</v>
      </c>
      <c r="F24" s="847" t="s">
        <v>774</v>
      </c>
    </row>
    <row r="25" spans="1:36" ht="16.5">
      <c r="A25" s="1284"/>
      <c r="B25" s="1298"/>
      <c r="C25" s="914" t="str">
        <f>C10</f>
        <v>A重油</v>
      </c>
      <c r="D25" s="853" t="s">
        <v>794</v>
      </c>
      <c r="E25" s="865">
        <f>E10*$E$19</f>
        <v>0</v>
      </c>
      <c r="F25" s="835" t="s">
        <v>775</v>
      </c>
    </row>
    <row r="26" spans="1:36" ht="16.5">
      <c r="A26" s="1284"/>
      <c r="B26" s="1298"/>
      <c r="C26" s="914" t="s">
        <v>785</v>
      </c>
      <c r="D26" s="853" t="s">
        <v>794</v>
      </c>
      <c r="E26" s="865">
        <f>E11*$E$20</f>
        <v>0</v>
      </c>
      <c r="F26" s="835" t="s">
        <v>775</v>
      </c>
    </row>
    <row r="27" spans="1:36" ht="16.5">
      <c r="A27" s="1284"/>
      <c r="B27" s="1298"/>
      <c r="C27" s="914" t="str">
        <f>C12</f>
        <v>都市ガス</v>
      </c>
      <c r="D27" s="853" t="s">
        <v>794</v>
      </c>
      <c r="E27" s="865">
        <f>E12*$E$21</f>
        <v>0</v>
      </c>
      <c r="F27" s="835" t="s">
        <v>775</v>
      </c>
      <c r="AA27" s="851"/>
    </row>
    <row r="28" spans="1:36" ht="16.5">
      <c r="A28" s="1284"/>
      <c r="B28" s="1298"/>
      <c r="C28" s="914" t="s">
        <v>771</v>
      </c>
      <c r="D28" s="853" t="s">
        <v>794</v>
      </c>
      <c r="E28" s="866">
        <f>E13*$E$22</f>
        <v>0</v>
      </c>
      <c r="F28" s="850" t="s">
        <v>775</v>
      </c>
    </row>
    <row r="29" spans="1:36" ht="16.5">
      <c r="A29" s="1284"/>
      <c r="B29" s="1299"/>
      <c r="C29" s="915" t="s">
        <v>776</v>
      </c>
      <c r="D29" s="867" t="s">
        <v>794</v>
      </c>
      <c r="E29" s="868">
        <f>E24+E25+E26+E27+E28</f>
        <v>0</v>
      </c>
      <c r="F29" s="836" t="s">
        <v>775</v>
      </c>
    </row>
    <row r="30" spans="1:36" ht="16.5">
      <c r="A30" s="1284"/>
      <c r="B30" s="1300" t="s">
        <v>777</v>
      </c>
      <c r="C30" s="913" t="s">
        <v>778</v>
      </c>
      <c r="D30" s="863" t="s">
        <v>794</v>
      </c>
      <c r="E30" s="869">
        <f>E14*$E$22</f>
        <v>0</v>
      </c>
      <c r="F30" s="834" t="s">
        <v>775</v>
      </c>
    </row>
    <row r="31" spans="1:36" ht="16.5">
      <c r="A31" s="1284"/>
      <c r="B31" s="1301"/>
      <c r="C31" s="916" t="s">
        <v>779</v>
      </c>
      <c r="D31" s="870" t="s">
        <v>794</v>
      </c>
      <c r="E31" s="865">
        <f>SUM(E17:E17)*$E$22</f>
        <v>130.42500000000001</v>
      </c>
      <c r="F31" s="835" t="s">
        <v>775</v>
      </c>
    </row>
    <row r="32" spans="1:36" ht="16.5">
      <c r="A32" s="1284"/>
      <c r="B32" s="1302"/>
      <c r="C32" s="917" t="s">
        <v>772</v>
      </c>
      <c r="D32" s="867" t="s">
        <v>794</v>
      </c>
      <c r="E32" s="868">
        <f>SUM(E15:E16)*$E$23</f>
        <v>0</v>
      </c>
      <c r="F32" s="836" t="s">
        <v>775</v>
      </c>
    </row>
    <row r="33" spans="1:6" ht="16.5">
      <c r="A33" s="1284"/>
      <c r="B33" s="1275" t="s">
        <v>780</v>
      </c>
      <c r="C33" s="1276"/>
      <c r="D33" s="871" t="s">
        <v>794</v>
      </c>
      <c r="E33" s="872">
        <f>E29-E30-E32-E31</f>
        <v>-130.42500000000001</v>
      </c>
      <c r="F33" s="841" t="s">
        <v>775</v>
      </c>
    </row>
    <row r="34" spans="1:6" ht="16.5">
      <c r="A34" s="1284"/>
      <c r="B34" s="1277" t="s">
        <v>856</v>
      </c>
      <c r="C34" s="1278"/>
      <c r="D34" s="918" t="s">
        <v>795</v>
      </c>
      <c r="E34" s="925" t="e">
        <f>(E33/E8)*1000</f>
        <v>#DIV/0!</v>
      </c>
      <c r="F34" s="926" t="s">
        <v>775</v>
      </c>
    </row>
    <row r="35" spans="1:6" ht="16.5">
      <c r="A35" s="1284"/>
      <c r="B35" s="919" t="s">
        <v>796</v>
      </c>
      <c r="C35" s="920"/>
      <c r="D35" s="921" t="s">
        <v>795</v>
      </c>
      <c r="E35" s="927">
        <f>ROUND(-240*LOG(E6)+485,0)</f>
        <v>-145</v>
      </c>
      <c r="F35" s="928" t="s">
        <v>781</v>
      </c>
    </row>
    <row r="36" spans="1:6">
      <c r="A36" s="1285"/>
      <c r="B36" s="922" t="s">
        <v>782</v>
      </c>
      <c r="C36" s="923"/>
      <c r="D36" s="924" t="s">
        <v>748</v>
      </c>
      <c r="E36" s="929" t="e">
        <f>IF(E35=0,"判定不要",IF(E34&lt;E35,"適合","不適合" ))</f>
        <v>#DIV/0!</v>
      </c>
      <c r="F36" s="930" t="s">
        <v>775</v>
      </c>
    </row>
    <row r="37" spans="1:6" ht="16.5" customHeight="1"/>
    <row r="38" spans="1:6">
      <c r="A38" s="837" t="s">
        <v>853</v>
      </c>
    </row>
    <row r="39" spans="1:6">
      <c r="A39" s="837" t="s">
        <v>854</v>
      </c>
    </row>
    <row r="40" spans="1:6">
      <c r="A40" s="873" t="s">
        <v>855</v>
      </c>
    </row>
    <row r="43" spans="1:6">
      <c r="F43" s="1279" t="s">
        <v>467</v>
      </c>
    </row>
    <row r="44" spans="1:6">
      <c r="F44" s="1280"/>
    </row>
  </sheetData>
  <mergeCells count="18">
    <mergeCell ref="A5:C5"/>
    <mergeCell ref="A2:F2"/>
    <mergeCell ref="A3:C4"/>
    <mergeCell ref="D3:D4"/>
    <mergeCell ref="E3:E4"/>
    <mergeCell ref="F3:F4"/>
    <mergeCell ref="B33:C33"/>
    <mergeCell ref="B34:C34"/>
    <mergeCell ref="F43:F44"/>
    <mergeCell ref="A6:C6"/>
    <mergeCell ref="A8:A36"/>
    <mergeCell ref="B8:C8"/>
    <mergeCell ref="B9:B12"/>
    <mergeCell ref="B13:B14"/>
    <mergeCell ref="B15:B16"/>
    <mergeCell ref="B18:B23"/>
    <mergeCell ref="B24:B29"/>
    <mergeCell ref="B30:B32"/>
  </mergeCells>
  <phoneticPr fontId="27"/>
  <pageMargins left="0.70866141732283472" right="0.70866141732283472" top="0.74803149606299213" bottom="0.74803149606299213" header="0.31496062992125984" footer="0.31496062992125984"/>
  <pageSetup paperSize="9" scale="7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Y66"/>
  <sheetViews>
    <sheetView showGridLines="0" view="pageBreakPreview" zoomScale="85" zoomScaleNormal="85" zoomScaleSheetLayoutView="85" workbookViewId="0">
      <selection activeCell="B1" sqref="B1"/>
    </sheetView>
  </sheetViews>
  <sheetFormatPr defaultRowHeight="13.5"/>
  <cols>
    <col min="1" max="1" width="1.625" style="621" customWidth="1"/>
    <col min="2" max="2" width="4.625" style="621" customWidth="1"/>
    <col min="3" max="5" width="10.625" style="621" customWidth="1"/>
    <col min="6" max="6" width="10.625" style="622" customWidth="1"/>
    <col min="7" max="9" width="10.625" style="621" customWidth="1"/>
    <col min="10" max="12" width="11.75" style="621" customWidth="1"/>
    <col min="13" max="13" width="12.75" style="621" customWidth="1"/>
    <col min="14" max="14" width="9" style="621" customWidth="1"/>
    <col min="15" max="15" width="1.625" style="621" customWidth="1"/>
    <col min="16" max="20" width="7.125" style="621" customWidth="1"/>
    <col min="21" max="21" width="7" style="621" customWidth="1"/>
    <col min="22" max="22" width="9.5" style="621" bestFit="1" customWidth="1"/>
    <col min="23" max="255" width="9" style="621"/>
    <col min="256" max="256" width="2.625" style="621" customWidth="1"/>
    <col min="257" max="257" width="1.625" style="621" customWidth="1"/>
    <col min="258" max="258" width="4.625" style="621" customWidth="1"/>
    <col min="259" max="270" width="10.625" style="621" customWidth="1"/>
    <col min="271" max="271" width="1.625" style="621" customWidth="1"/>
    <col min="272" max="276" width="7.125" style="621" customWidth="1"/>
    <col min="277" max="277" width="7" style="621" customWidth="1"/>
    <col min="278" max="511" width="9" style="621"/>
    <col min="512" max="512" width="2.625" style="621" customWidth="1"/>
    <col min="513" max="513" width="1.625" style="621" customWidth="1"/>
    <col min="514" max="514" width="4.625" style="621" customWidth="1"/>
    <col min="515" max="526" width="10.625" style="621" customWidth="1"/>
    <col min="527" max="527" width="1.625" style="621" customWidth="1"/>
    <col min="528" max="532" width="7.125" style="621" customWidth="1"/>
    <col min="533" max="533" width="7" style="621" customWidth="1"/>
    <col min="534" max="767" width="9" style="621"/>
    <col min="768" max="768" width="2.625" style="621" customWidth="1"/>
    <col min="769" max="769" width="1.625" style="621" customWidth="1"/>
    <col min="770" max="770" width="4.625" style="621" customWidth="1"/>
    <col min="771" max="782" width="10.625" style="621" customWidth="1"/>
    <col min="783" max="783" width="1.625" style="621" customWidth="1"/>
    <col min="784" max="788" width="7.125" style="621" customWidth="1"/>
    <col min="789" max="789" width="7" style="621" customWidth="1"/>
    <col min="790" max="1023" width="9" style="621"/>
    <col min="1024" max="1024" width="2.625" style="621" customWidth="1"/>
    <col min="1025" max="1025" width="1.625" style="621" customWidth="1"/>
    <col min="1026" max="1026" width="4.625" style="621" customWidth="1"/>
    <col min="1027" max="1038" width="10.625" style="621" customWidth="1"/>
    <col min="1039" max="1039" width="1.625" style="621" customWidth="1"/>
    <col min="1040" max="1044" width="7.125" style="621" customWidth="1"/>
    <col min="1045" max="1045" width="7" style="621" customWidth="1"/>
    <col min="1046" max="1279" width="9" style="621"/>
    <col min="1280" max="1280" width="2.625" style="621" customWidth="1"/>
    <col min="1281" max="1281" width="1.625" style="621" customWidth="1"/>
    <col min="1282" max="1282" width="4.625" style="621" customWidth="1"/>
    <col min="1283" max="1294" width="10.625" style="621" customWidth="1"/>
    <col min="1295" max="1295" width="1.625" style="621" customWidth="1"/>
    <col min="1296" max="1300" width="7.125" style="621" customWidth="1"/>
    <col min="1301" max="1301" width="7" style="621" customWidth="1"/>
    <col min="1302" max="1535" width="9" style="621"/>
    <col min="1536" max="1536" width="2.625" style="621" customWidth="1"/>
    <col min="1537" max="1537" width="1.625" style="621" customWidth="1"/>
    <col min="1538" max="1538" width="4.625" style="621" customWidth="1"/>
    <col min="1539" max="1550" width="10.625" style="621" customWidth="1"/>
    <col min="1551" max="1551" width="1.625" style="621" customWidth="1"/>
    <col min="1552" max="1556" width="7.125" style="621" customWidth="1"/>
    <col min="1557" max="1557" width="7" style="621" customWidth="1"/>
    <col min="1558" max="1791" width="9" style="621"/>
    <col min="1792" max="1792" width="2.625" style="621" customWidth="1"/>
    <col min="1793" max="1793" width="1.625" style="621" customWidth="1"/>
    <col min="1794" max="1794" width="4.625" style="621" customWidth="1"/>
    <col min="1795" max="1806" width="10.625" style="621" customWidth="1"/>
    <col min="1807" max="1807" width="1.625" style="621" customWidth="1"/>
    <col min="1808" max="1812" width="7.125" style="621" customWidth="1"/>
    <col min="1813" max="1813" width="7" style="621" customWidth="1"/>
    <col min="1814" max="2047" width="9" style="621"/>
    <col min="2048" max="2048" width="2.625" style="621" customWidth="1"/>
    <col min="2049" max="2049" width="1.625" style="621" customWidth="1"/>
    <col min="2050" max="2050" width="4.625" style="621" customWidth="1"/>
    <col min="2051" max="2062" width="10.625" style="621" customWidth="1"/>
    <col min="2063" max="2063" width="1.625" style="621" customWidth="1"/>
    <col min="2064" max="2068" width="7.125" style="621" customWidth="1"/>
    <col min="2069" max="2069" width="7" style="621" customWidth="1"/>
    <col min="2070" max="2303" width="9" style="621"/>
    <col min="2304" max="2304" width="2.625" style="621" customWidth="1"/>
    <col min="2305" max="2305" width="1.625" style="621" customWidth="1"/>
    <col min="2306" max="2306" width="4.625" style="621" customWidth="1"/>
    <col min="2307" max="2318" width="10.625" style="621" customWidth="1"/>
    <col min="2319" max="2319" width="1.625" style="621" customWidth="1"/>
    <col min="2320" max="2324" width="7.125" style="621" customWidth="1"/>
    <col min="2325" max="2325" width="7" style="621" customWidth="1"/>
    <col min="2326" max="2559" width="9" style="621"/>
    <col min="2560" max="2560" width="2.625" style="621" customWidth="1"/>
    <col min="2561" max="2561" width="1.625" style="621" customWidth="1"/>
    <col min="2562" max="2562" width="4.625" style="621" customWidth="1"/>
    <col min="2563" max="2574" width="10.625" style="621" customWidth="1"/>
    <col min="2575" max="2575" width="1.625" style="621" customWidth="1"/>
    <col min="2576" max="2580" width="7.125" style="621" customWidth="1"/>
    <col min="2581" max="2581" width="7" style="621" customWidth="1"/>
    <col min="2582" max="2815" width="9" style="621"/>
    <col min="2816" max="2816" width="2.625" style="621" customWidth="1"/>
    <col min="2817" max="2817" width="1.625" style="621" customWidth="1"/>
    <col min="2818" max="2818" width="4.625" style="621" customWidth="1"/>
    <col min="2819" max="2830" width="10.625" style="621" customWidth="1"/>
    <col min="2831" max="2831" width="1.625" style="621" customWidth="1"/>
    <col min="2832" max="2836" width="7.125" style="621" customWidth="1"/>
    <col min="2837" max="2837" width="7" style="621" customWidth="1"/>
    <col min="2838" max="3071" width="9" style="621"/>
    <col min="3072" max="3072" width="2.625" style="621" customWidth="1"/>
    <col min="3073" max="3073" width="1.625" style="621" customWidth="1"/>
    <col min="3074" max="3074" width="4.625" style="621" customWidth="1"/>
    <col min="3075" max="3086" width="10.625" style="621" customWidth="1"/>
    <col min="3087" max="3087" width="1.625" style="621" customWidth="1"/>
    <col min="3088" max="3092" width="7.125" style="621" customWidth="1"/>
    <col min="3093" max="3093" width="7" style="621" customWidth="1"/>
    <col min="3094" max="3327" width="9" style="621"/>
    <col min="3328" max="3328" width="2.625" style="621" customWidth="1"/>
    <col min="3329" max="3329" width="1.625" style="621" customWidth="1"/>
    <col min="3330" max="3330" width="4.625" style="621" customWidth="1"/>
    <col min="3331" max="3342" width="10.625" style="621" customWidth="1"/>
    <col min="3343" max="3343" width="1.625" style="621" customWidth="1"/>
    <col min="3344" max="3348" width="7.125" style="621" customWidth="1"/>
    <col min="3349" max="3349" width="7" style="621" customWidth="1"/>
    <col min="3350" max="3583" width="9" style="621"/>
    <col min="3584" max="3584" width="2.625" style="621" customWidth="1"/>
    <col min="3585" max="3585" width="1.625" style="621" customWidth="1"/>
    <col min="3586" max="3586" width="4.625" style="621" customWidth="1"/>
    <col min="3587" max="3598" width="10.625" style="621" customWidth="1"/>
    <col min="3599" max="3599" width="1.625" style="621" customWidth="1"/>
    <col min="3600" max="3604" width="7.125" style="621" customWidth="1"/>
    <col min="3605" max="3605" width="7" style="621" customWidth="1"/>
    <col min="3606" max="3839" width="9" style="621"/>
    <col min="3840" max="3840" width="2.625" style="621" customWidth="1"/>
    <col min="3841" max="3841" width="1.625" style="621" customWidth="1"/>
    <col min="3842" max="3842" width="4.625" style="621" customWidth="1"/>
    <col min="3843" max="3854" width="10.625" style="621" customWidth="1"/>
    <col min="3855" max="3855" width="1.625" style="621" customWidth="1"/>
    <col min="3856" max="3860" width="7.125" style="621" customWidth="1"/>
    <col min="3861" max="3861" width="7" style="621" customWidth="1"/>
    <col min="3862" max="4095" width="9" style="621"/>
    <col min="4096" max="4096" width="2.625" style="621" customWidth="1"/>
    <col min="4097" max="4097" width="1.625" style="621" customWidth="1"/>
    <col min="4098" max="4098" width="4.625" style="621" customWidth="1"/>
    <col min="4099" max="4110" width="10.625" style="621" customWidth="1"/>
    <col min="4111" max="4111" width="1.625" style="621" customWidth="1"/>
    <col min="4112" max="4116" width="7.125" style="621" customWidth="1"/>
    <col min="4117" max="4117" width="7" style="621" customWidth="1"/>
    <col min="4118" max="4351" width="9" style="621"/>
    <col min="4352" max="4352" width="2.625" style="621" customWidth="1"/>
    <col min="4353" max="4353" width="1.625" style="621" customWidth="1"/>
    <col min="4354" max="4354" width="4.625" style="621" customWidth="1"/>
    <col min="4355" max="4366" width="10.625" style="621" customWidth="1"/>
    <col min="4367" max="4367" width="1.625" style="621" customWidth="1"/>
    <col min="4368" max="4372" width="7.125" style="621" customWidth="1"/>
    <col min="4373" max="4373" width="7" style="621" customWidth="1"/>
    <col min="4374" max="4607" width="9" style="621"/>
    <col min="4608" max="4608" width="2.625" style="621" customWidth="1"/>
    <col min="4609" max="4609" width="1.625" style="621" customWidth="1"/>
    <col min="4610" max="4610" width="4.625" style="621" customWidth="1"/>
    <col min="4611" max="4622" width="10.625" style="621" customWidth="1"/>
    <col min="4623" max="4623" width="1.625" style="621" customWidth="1"/>
    <col min="4624" max="4628" width="7.125" style="621" customWidth="1"/>
    <col min="4629" max="4629" width="7" style="621" customWidth="1"/>
    <col min="4630" max="4863" width="9" style="621"/>
    <col min="4864" max="4864" width="2.625" style="621" customWidth="1"/>
    <col min="4865" max="4865" width="1.625" style="621" customWidth="1"/>
    <col min="4866" max="4866" width="4.625" style="621" customWidth="1"/>
    <col min="4867" max="4878" width="10.625" style="621" customWidth="1"/>
    <col min="4879" max="4879" width="1.625" style="621" customWidth="1"/>
    <col min="4880" max="4884" width="7.125" style="621" customWidth="1"/>
    <col min="4885" max="4885" width="7" style="621" customWidth="1"/>
    <col min="4886" max="5119" width="9" style="621"/>
    <col min="5120" max="5120" width="2.625" style="621" customWidth="1"/>
    <col min="5121" max="5121" width="1.625" style="621" customWidth="1"/>
    <col min="5122" max="5122" width="4.625" style="621" customWidth="1"/>
    <col min="5123" max="5134" width="10.625" style="621" customWidth="1"/>
    <col min="5135" max="5135" width="1.625" style="621" customWidth="1"/>
    <col min="5136" max="5140" width="7.125" style="621" customWidth="1"/>
    <col min="5141" max="5141" width="7" style="621" customWidth="1"/>
    <col min="5142" max="5375" width="9" style="621"/>
    <col min="5376" max="5376" width="2.625" style="621" customWidth="1"/>
    <col min="5377" max="5377" width="1.625" style="621" customWidth="1"/>
    <col min="5378" max="5378" width="4.625" style="621" customWidth="1"/>
    <col min="5379" max="5390" width="10.625" style="621" customWidth="1"/>
    <col min="5391" max="5391" width="1.625" style="621" customWidth="1"/>
    <col min="5392" max="5396" width="7.125" style="621" customWidth="1"/>
    <col min="5397" max="5397" width="7" style="621" customWidth="1"/>
    <col min="5398" max="5631" width="9" style="621"/>
    <col min="5632" max="5632" width="2.625" style="621" customWidth="1"/>
    <col min="5633" max="5633" width="1.625" style="621" customWidth="1"/>
    <col min="5634" max="5634" width="4.625" style="621" customWidth="1"/>
    <col min="5635" max="5646" width="10.625" style="621" customWidth="1"/>
    <col min="5647" max="5647" width="1.625" style="621" customWidth="1"/>
    <col min="5648" max="5652" width="7.125" style="621" customWidth="1"/>
    <col min="5653" max="5653" width="7" style="621" customWidth="1"/>
    <col min="5654" max="5887" width="9" style="621"/>
    <col min="5888" max="5888" width="2.625" style="621" customWidth="1"/>
    <col min="5889" max="5889" width="1.625" style="621" customWidth="1"/>
    <col min="5890" max="5890" width="4.625" style="621" customWidth="1"/>
    <col min="5891" max="5902" width="10.625" style="621" customWidth="1"/>
    <col min="5903" max="5903" width="1.625" style="621" customWidth="1"/>
    <col min="5904" max="5908" width="7.125" style="621" customWidth="1"/>
    <col min="5909" max="5909" width="7" style="621" customWidth="1"/>
    <col min="5910" max="6143" width="9" style="621"/>
    <col min="6144" max="6144" width="2.625" style="621" customWidth="1"/>
    <col min="6145" max="6145" width="1.625" style="621" customWidth="1"/>
    <col min="6146" max="6146" width="4.625" style="621" customWidth="1"/>
    <col min="6147" max="6158" width="10.625" style="621" customWidth="1"/>
    <col min="6159" max="6159" width="1.625" style="621" customWidth="1"/>
    <col min="6160" max="6164" width="7.125" style="621" customWidth="1"/>
    <col min="6165" max="6165" width="7" style="621" customWidth="1"/>
    <col min="6166" max="6399" width="9" style="621"/>
    <col min="6400" max="6400" width="2.625" style="621" customWidth="1"/>
    <col min="6401" max="6401" width="1.625" style="621" customWidth="1"/>
    <col min="6402" max="6402" width="4.625" style="621" customWidth="1"/>
    <col min="6403" max="6414" width="10.625" style="621" customWidth="1"/>
    <col min="6415" max="6415" width="1.625" style="621" customWidth="1"/>
    <col min="6416" max="6420" width="7.125" style="621" customWidth="1"/>
    <col min="6421" max="6421" width="7" style="621" customWidth="1"/>
    <col min="6422" max="6655" width="9" style="621"/>
    <col min="6656" max="6656" width="2.625" style="621" customWidth="1"/>
    <col min="6657" max="6657" width="1.625" style="621" customWidth="1"/>
    <col min="6658" max="6658" width="4.625" style="621" customWidth="1"/>
    <col min="6659" max="6670" width="10.625" style="621" customWidth="1"/>
    <col min="6671" max="6671" width="1.625" style="621" customWidth="1"/>
    <col min="6672" max="6676" width="7.125" style="621" customWidth="1"/>
    <col min="6677" max="6677" width="7" style="621" customWidth="1"/>
    <col min="6678" max="6911" width="9" style="621"/>
    <col min="6912" max="6912" width="2.625" style="621" customWidth="1"/>
    <col min="6913" max="6913" width="1.625" style="621" customWidth="1"/>
    <col min="6914" max="6914" width="4.625" style="621" customWidth="1"/>
    <col min="6915" max="6926" width="10.625" style="621" customWidth="1"/>
    <col min="6927" max="6927" width="1.625" style="621" customWidth="1"/>
    <col min="6928" max="6932" width="7.125" style="621" customWidth="1"/>
    <col min="6933" max="6933" width="7" style="621" customWidth="1"/>
    <col min="6934" max="7167" width="9" style="621"/>
    <col min="7168" max="7168" width="2.625" style="621" customWidth="1"/>
    <col min="7169" max="7169" width="1.625" style="621" customWidth="1"/>
    <col min="7170" max="7170" width="4.625" style="621" customWidth="1"/>
    <col min="7171" max="7182" width="10.625" style="621" customWidth="1"/>
    <col min="7183" max="7183" width="1.625" style="621" customWidth="1"/>
    <col min="7184" max="7188" width="7.125" style="621" customWidth="1"/>
    <col min="7189" max="7189" width="7" style="621" customWidth="1"/>
    <col min="7190" max="7423" width="9" style="621"/>
    <col min="7424" max="7424" width="2.625" style="621" customWidth="1"/>
    <col min="7425" max="7425" width="1.625" style="621" customWidth="1"/>
    <col min="7426" max="7426" width="4.625" style="621" customWidth="1"/>
    <col min="7427" max="7438" width="10.625" style="621" customWidth="1"/>
    <col min="7439" max="7439" width="1.625" style="621" customWidth="1"/>
    <col min="7440" max="7444" width="7.125" style="621" customWidth="1"/>
    <col min="7445" max="7445" width="7" style="621" customWidth="1"/>
    <col min="7446" max="7679" width="9" style="621"/>
    <col min="7680" max="7680" width="2.625" style="621" customWidth="1"/>
    <col min="7681" max="7681" width="1.625" style="621" customWidth="1"/>
    <col min="7682" max="7682" width="4.625" style="621" customWidth="1"/>
    <col min="7683" max="7694" width="10.625" style="621" customWidth="1"/>
    <col min="7695" max="7695" width="1.625" style="621" customWidth="1"/>
    <col min="7696" max="7700" width="7.125" style="621" customWidth="1"/>
    <col min="7701" max="7701" width="7" style="621" customWidth="1"/>
    <col min="7702" max="7935" width="9" style="621"/>
    <col min="7936" max="7936" width="2.625" style="621" customWidth="1"/>
    <col min="7937" max="7937" width="1.625" style="621" customWidth="1"/>
    <col min="7938" max="7938" width="4.625" style="621" customWidth="1"/>
    <col min="7939" max="7950" width="10.625" style="621" customWidth="1"/>
    <col min="7951" max="7951" width="1.625" style="621" customWidth="1"/>
    <col min="7952" max="7956" width="7.125" style="621" customWidth="1"/>
    <col min="7957" max="7957" width="7" style="621" customWidth="1"/>
    <col min="7958" max="8191" width="9" style="621"/>
    <col min="8192" max="8192" width="2.625" style="621" customWidth="1"/>
    <col min="8193" max="8193" width="1.625" style="621" customWidth="1"/>
    <col min="8194" max="8194" width="4.625" style="621" customWidth="1"/>
    <col min="8195" max="8206" width="10.625" style="621" customWidth="1"/>
    <col min="8207" max="8207" width="1.625" style="621" customWidth="1"/>
    <col min="8208" max="8212" width="7.125" style="621" customWidth="1"/>
    <col min="8213" max="8213" width="7" style="621" customWidth="1"/>
    <col min="8214" max="8447" width="9" style="621"/>
    <col min="8448" max="8448" width="2.625" style="621" customWidth="1"/>
    <col min="8449" max="8449" width="1.625" style="621" customWidth="1"/>
    <col min="8450" max="8450" width="4.625" style="621" customWidth="1"/>
    <col min="8451" max="8462" width="10.625" style="621" customWidth="1"/>
    <col min="8463" max="8463" width="1.625" style="621" customWidth="1"/>
    <col min="8464" max="8468" width="7.125" style="621" customWidth="1"/>
    <col min="8469" max="8469" width="7" style="621" customWidth="1"/>
    <col min="8470" max="8703" width="9" style="621"/>
    <col min="8704" max="8704" width="2.625" style="621" customWidth="1"/>
    <col min="8705" max="8705" width="1.625" style="621" customWidth="1"/>
    <col min="8706" max="8706" width="4.625" style="621" customWidth="1"/>
    <col min="8707" max="8718" width="10.625" style="621" customWidth="1"/>
    <col min="8719" max="8719" width="1.625" style="621" customWidth="1"/>
    <col min="8720" max="8724" width="7.125" style="621" customWidth="1"/>
    <col min="8725" max="8725" width="7" style="621" customWidth="1"/>
    <col min="8726" max="8959" width="9" style="621"/>
    <col min="8960" max="8960" width="2.625" style="621" customWidth="1"/>
    <col min="8961" max="8961" width="1.625" style="621" customWidth="1"/>
    <col min="8962" max="8962" width="4.625" style="621" customWidth="1"/>
    <col min="8963" max="8974" width="10.625" style="621" customWidth="1"/>
    <col min="8975" max="8975" width="1.625" style="621" customWidth="1"/>
    <col min="8976" max="8980" width="7.125" style="621" customWidth="1"/>
    <col min="8981" max="8981" width="7" style="621" customWidth="1"/>
    <col min="8982" max="9215" width="9" style="621"/>
    <col min="9216" max="9216" width="2.625" style="621" customWidth="1"/>
    <col min="9217" max="9217" width="1.625" style="621" customWidth="1"/>
    <col min="9218" max="9218" width="4.625" style="621" customWidth="1"/>
    <col min="9219" max="9230" width="10.625" style="621" customWidth="1"/>
    <col min="9231" max="9231" width="1.625" style="621" customWidth="1"/>
    <col min="9232" max="9236" width="7.125" style="621" customWidth="1"/>
    <col min="9237" max="9237" width="7" style="621" customWidth="1"/>
    <col min="9238" max="9471" width="9" style="621"/>
    <col min="9472" max="9472" width="2.625" style="621" customWidth="1"/>
    <col min="9473" max="9473" width="1.625" style="621" customWidth="1"/>
    <col min="9474" max="9474" width="4.625" style="621" customWidth="1"/>
    <col min="9475" max="9486" width="10.625" style="621" customWidth="1"/>
    <col min="9487" max="9487" width="1.625" style="621" customWidth="1"/>
    <col min="9488" max="9492" width="7.125" style="621" customWidth="1"/>
    <col min="9493" max="9493" width="7" style="621" customWidth="1"/>
    <col min="9494" max="9727" width="9" style="621"/>
    <col min="9728" max="9728" width="2.625" style="621" customWidth="1"/>
    <col min="9729" max="9729" width="1.625" style="621" customWidth="1"/>
    <col min="9730" max="9730" width="4.625" style="621" customWidth="1"/>
    <col min="9731" max="9742" width="10.625" style="621" customWidth="1"/>
    <col min="9743" max="9743" width="1.625" style="621" customWidth="1"/>
    <col min="9744" max="9748" width="7.125" style="621" customWidth="1"/>
    <col min="9749" max="9749" width="7" style="621" customWidth="1"/>
    <col min="9750" max="9983" width="9" style="621"/>
    <col min="9984" max="9984" width="2.625" style="621" customWidth="1"/>
    <col min="9985" max="9985" width="1.625" style="621" customWidth="1"/>
    <col min="9986" max="9986" width="4.625" style="621" customWidth="1"/>
    <col min="9987" max="9998" width="10.625" style="621" customWidth="1"/>
    <col min="9999" max="9999" width="1.625" style="621" customWidth="1"/>
    <col min="10000" max="10004" width="7.125" style="621" customWidth="1"/>
    <col min="10005" max="10005" width="7" style="621" customWidth="1"/>
    <col min="10006" max="10239" width="9" style="621"/>
    <col min="10240" max="10240" width="2.625" style="621" customWidth="1"/>
    <col min="10241" max="10241" width="1.625" style="621" customWidth="1"/>
    <col min="10242" max="10242" width="4.625" style="621" customWidth="1"/>
    <col min="10243" max="10254" width="10.625" style="621" customWidth="1"/>
    <col min="10255" max="10255" width="1.625" style="621" customWidth="1"/>
    <col min="10256" max="10260" width="7.125" style="621" customWidth="1"/>
    <col min="10261" max="10261" width="7" style="621" customWidth="1"/>
    <col min="10262" max="10495" width="9" style="621"/>
    <col min="10496" max="10496" width="2.625" style="621" customWidth="1"/>
    <col min="10497" max="10497" width="1.625" style="621" customWidth="1"/>
    <col min="10498" max="10498" width="4.625" style="621" customWidth="1"/>
    <col min="10499" max="10510" width="10.625" style="621" customWidth="1"/>
    <col min="10511" max="10511" width="1.625" style="621" customWidth="1"/>
    <col min="10512" max="10516" width="7.125" style="621" customWidth="1"/>
    <col min="10517" max="10517" width="7" style="621" customWidth="1"/>
    <col min="10518" max="10751" width="9" style="621"/>
    <col min="10752" max="10752" width="2.625" style="621" customWidth="1"/>
    <col min="10753" max="10753" width="1.625" style="621" customWidth="1"/>
    <col min="10754" max="10754" width="4.625" style="621" customWidth="1"/>
    <col min="10755" max="10766" width="10.625" style="621" customWidth="1"/>
    <col min="10767" max="10767" width="1.625" style="621" customWidth="1"/>
    <col min="10768" max="10772" width="7.125" style="621" customWidth="1"/>
    <col min="10773" max="10773" width="7" style="621" customWidth="1"/>
    <col min="10774" max="11007" width="9" style="621"/>
    <col min="11008" max="11008" width="2.625" style="621" customWidth="1"/>
    <col min="11009" max="11009" width="1.625" style="621" customWidth="1"/>
    <col min="11010" max="11010" width="4.625" style="621" customWidth="1"/>
    <col min="11011" max="11022" width="10.625" style="621" customWidth="1"/>
    <col min="11023" max="11023" width="1.625" style="621" customWidth="1"/>
    <col min="11024" max="11028" width="7.125" style="621" customWidth="1"/>
    <col min="11029" max="11029" width="7" style="621" customWidth="1"/>
    <col min="11030" max="11263" width="9" style="621"/>
    <col min="11264" max="11264" width="2.625" style="621" customWidth="1"/>
    <col min="11265" max="11265" width="1.625" style="621" customWidth="1"/>
    <col min="11266" max="11266" width="4.625" style="621" customWidth="1"/>
    <col min="11267" max="11278" width="10.625" style="621" customWidth="1"/>
    <col min="11279" max="11279" width="1.625" style="621" customWidth="1"/>
    <col min="11280" max="11284" width="7.125" style="621" customWidth="1"/>
    <col min="11285" max="11285" width="7" style="621" customWidth="1"/>
    <col min="11286" max="11519" width="9" style="621"/>
    <col min="11520" max="11520" width="2.625" style="621" customWidth="1"/>
    <col min="11521" max="11521" width="1.625" style="621" customWidth="1"/>
    <col min="11522" max="11522" width="4.625" style="621" customWidth="1"/>
    <col min="11523" max="11534" width="10.625" style="621" customWidth="1"/>
    <col min="11535" max="11535" width="1.625" style="621" customWidth="1"/>
    <col min="11536" max="11540" width="7.125" style="621" customWidth="1"/>
    <col min="11541" max="11541" width="7" style="621" customWidth="1"/>
    <col min="11542" max="11775" width="9" style="621"/>
    <col min="11776" max="11776" width="2.625" style="621" customWidth="1"/>
    <col min="11777" max="11777" width="1.625" style="621" customWidth="1"/>
    <col min="11778" max="11778" width="4.625" style="621" customWidth="1"/>
    <col min="11779" max="11790" width="10.625" style="621" customWidth="1"/>
    <col min="11791" max="11791" width="1.625" style="621" customWidth="1"/>
    <col min="11792" max="11796" width="7.125" style="621" customWidth="1"/>
    <col min="11797" max="11797" width="7" style="621" customWidth="1"/>
    <col min="11798" max="12031" width="9" style="621"/>
    <col min="12032" max="12032" width="2.625" style="621" customWidth="1"/>
    <col min="12033" max="12033" width="1.625" style="621" customWidth="1"/>
    <col min="12034" max="12034" width="4.625" style="621" customWidth="1"/>
    <col min="12035" max="12046" width="10.625" style="621" customWidth="1"/>
    <col min="12047" max="12047" width="1.625" style="621" customWidth="1"/>
    <col min="12048" max="12052" width="7.125" style="621" customWidth="1"/>
    <col min="12053" max="12053" width="7" style="621" customWidth="1"/>
    <col min="12054" max="12287" width="9" style="621"/>
    <col min="12288" max="12288" width="2.625" style="621" customWidth="1"/>
    <col min="12289" max="12289" width="1.625" style="621" customWidth="1"/>
    <col min="12290" max="12290" width="4.625" style="621" customWidth="1"/>
    <col min="12291" max="12302" width="10.625" style="621" customWidth="1"/>
    <col min="12303" max="12303" width="1.625" style="621" customWidth="1"/>
    <col min="12304" max="12308" width="7.125" style="621" customWidth="1"/>
    <col min="12309" max="12309" width="7" style="621" customWidth="1"/>
    <col min="12310" max="12543" width="9" style="621"/>
    <col min="12544" max="12544" width="2.625" style="621" customWidth="1"/>
    <col min="12545" max="12545" width="1.625" style="621" customWidth="1"/>
    <col min="12546" max="12546" width="4.625" style="621" customWidth="1"/>
    <col min="12547" max="12558" width="10.625" style="621" customWidth="1"/>
    <col min="12559" max="12559" width="1.625" style="621" customWidth="1"/>
    <col min="12560" max="12564" width="7.125" style="621" customWidth="1"/>
    <col min="12565" max="12565" width="7" style="621" customWidth="1"/>
    <col min="12566" max="12799" width="9" style="621"/>
    <col min="12800" max="12800" width="2.625" style="621" customWidth="1"/>
    <col min="12801" max="12801" width="1.625" style="621" customWidth="1"/>
    <col min="12802" max="12802" width="4.625" style="621" customWidth="1"/>
    <col min="12803" max="12814" width="10.625" style="621" customWidth="1"/>
    <col min="12815" max="12815" width="1.625" style="621" customWidth="1"/>
    <col min="12816" max="12820" width="7.125" style="621" customWidth="1"/>
    <col min="12821" max="12821" width="7" style="621" customWidth="1"/>
    <col min="12822" max="13055" width="9" style="621"/>
    <col min="13056" max="13056" width="2.625" style="621" customWidth="1"/>
    <col min="13057" max="13057" width="1.625" style="621" customWidth="1"/>
    <col min="13058" max="13058" width="4.625" style="621" customWidth="1"/>
    <col min="13059" max="13070" width="10.625" style="621" customWidth="1"/>
    <col min="13071" max="13071" width="1.625" style="621" customWidth="1"/>
    <col min="13072" max="13076" width="7.125" style="621" customWidth="1"/>
    <col min="13077" max="13077" width="7" style="621" customWidth="1"/>
    <col min="13078" max="13311" width="9" style="621"/>
    <col min="13312" max="13312" width="2.625" style="621" customWidth="1"/>
    <col min="13313" max="13313" width="1.625" style="621" customWidth="1"/>
    <col min="13314" max="13314" width="4.625" style="621" customWidth="1"/>
    <col min="13315" max="13326" width="10.625" style="621" customWidth="1"/>
    <col min="13327" max="13327" width="1.625" style="621" customWidth="1"/>
    <col min="13328" max="13332" width="7.125" style="621" customWidth="1"/>
    <col min="13333" max="13333" width="7" style="621" customWidth="1"/>
    <col min="13334" max="13567" width="9" style="621"/>
    <col min="13568" max="13568" width="2.625" style="621" customWidth="1"/>
    <col min="13569" max="13569" width="1.625" style="621" customWidth="1"/>
    <col min="13570" max="13570" width="4.625" style="621" customWidth="1"/>
    <col min="13571" max="13582" width="10.625" style="621" customWidth="1"/>
    <col min="13583" max="13583" width="1.625" style="621" customWidth="1"/>
    <col min="13584" max="13588" width="7.125" style="621" customWidth="1"/>
    <col min="13589" max="13589" width="7" style="621" customWidth="1"/>
    <col min="13590" max="13823" width="9" style="621"/>
    <col min="13824" max="13824" width="2.625" style="621" customWidth="1"/>
    <col min="13825" max="13825" width="1.625" style="621" customWidth="1"/>
    <col min="13826" max="13826" width="4.625" style="621" customWidth="1"/>
    <col min="13827" max="13838" width="10.625" style="621" customWidth="1"/>
    <col min="13839" max="13839" width="1.625" style="621" customWidth="1"/>
    <col min="13840" max="13844" width="7.125" style="621" customWidth="1"/>
    <col min="13845" max="13845" width="7" style="621" customWidth="1"/>
    <col min="13846" max="14079" width="9" style="621"/>
    <col min="14080" max="14080" width="2.625" style="621" customWidth="1"/>
    <col min="14081" max="14081" width="1.625" style="621" customWidth="1"/>
    <col min="14082" max="14082" width="4.625" style="621" customWidth="1"/>
    <col min="14083" max="14094" width="10.625" style="621" customWidth="1"/>
    <col min="14095" max="14095" width="1.625" style="621" customWidth="1"/>
    <col min="14096" max="14100" width="7.125" style="621" customWidth="1"/>
    <col min="14101" max="14101" width="7" style="621" customWidth="1"/>
    <col min="14102" max="14335" width="9" style="621"/>
    <col min="14336" max="14336" width="2.625" style="621" customWidth="1"/>
    <col min="14337" max="14337" width="1.625" style="621" customWidth="1"/>
    <col min="14338" max="14338" width="4.625" style="621" customWidth="1"/>
    <col min="14339" max="14350" width="10.625" style="621" customWidth="1"/>
    <col min="14351" max="14351" width="1.625" style="621" customWidth="1"/>
    <col min="14352" max="14356" width="7.125" style="621" customWidth="1"/>
    <col min="14357" max="14357" width="7" style="621" customWidth="1"/>
    <col min="14358" max="14591" width="9" style="621"/>
    <col min="14592" max="14592" width="2.625" style="621" customWidth="1"/>
    <col min="14593" max="14593" width="1.625" style="621" customWidth="1"/>
    <col min="14594" max="14594" width="4.625" style="621" customWidth="1"/>
    <col min="14595" max="14606" width="10.625" style="621" customWidth="1"/>
    <col min="14607" max="14607" width="1.625" style="621" customWidth="1"/>
    <col min="14608" max="14612" width="7.125" style="621" customWidth="1"/>
    <col min="14613" max="14613" width="7" style="621" customWidth="1"/>
    <col min="14614" max="14847" width="9" style="621"/>
    <col min="14848" max="14848" width="2.625" style="621" customWidth="1"/>
    <col min="14849" max="14849" width="1.625" style="621" customWidth="1"/>
    <col min="14850" max="14850" width="4.625" style="621" customWidth="1"/>
    <col min="14851" max="14862" width="10.625" style="621" customWidth="1"/>
    <col min="14863" max="14863" width="1.625" style="621" customWidth="1"/>
    <col min="14864" max="14868" width="7.125" style="621" customWidth="1"/>
    <col min="14869" max="14869" width="7" style="621" customWidth="1"/>
    <col min="14870" max="15103" width="9" style="621"/>
    <col min="15104" max="15104" width="2.625" style="621" customWidth="1"/>
    <col min="15105" max="15105" width="1.625" style="621" customWidth="1"/>
    <col min="15106" max="15106" width="4.625" style="621" customWidth="1"/>
    <col min="15107" max="15118" width="10.625" style="621" customWidth="1"/>
    <col min="15119" max="15119" width="1.625" style="621" customWidth="1"/>
    <col min="15120" max="15124" width="7.125" style="621" customWidth="1"/>
    <col min="15125" max="15125" width="7" style="621" customWidth="1"/>
    <col min="15126" max="15359" width="9" style="621"/>
    <col min="15360" max="15360" width="2.625" style="621" customWidth="1"/>
    <col min="15361" max="15361" width="1.625" style="621" customWidth="1"/>
    <col min="15362" max="15362" width="4.625" style="621" customWidth="1"/>
    <col min="15363" max="15374" width="10.625" style="621" customWidth="1"/>
    <col min="15375" max="15375" width="1.625" style="621" customWidth="1"/>
    <col min="15376" max="15380" width="7.125" style="621" customWidth="1"/>
    <col min="15381" max="15381" width="7" style="621" customWidth="1"/>
    <col min="15382" max="15615" width="9" style="621"/>
    <col min="15616" max="15616" width="2.625" style="621" customWidth="1"/>
    <col min="15617" max="15617" width="1.625" style="621" customWidth="1"/>
    <col min="15618" max="15618" width="4.625" style="621" customWidth="1"/>
    <col min="15619" max="15630" width="10.625" style="621" customWidth="1"/>
    <col min="15631" max="15631" width="1.625" style="621" customWidth="1"/>
    <col min="15632" max="15636" width="7.125" style="621" customWidth="1"/>
    <col min="15637" max="15637" width="7" style="621" customWidth="1"/>
    <col min="15638" max="15871" width="9" style="621"/>
    <col min="15872" max="15872" width="2.625" style="621" customWidth="1"/>
    <col min="15873" max="15873" width="1.625" style="621" customWidth="1"/>
    <col min="15874" max="15874" width="4.625" style="621" customWidth="1"/>
    <col min="15875" max="15886" width="10.625" style="621" customWidth="1"/>
    <col min="15887" max="15887" width="1.625" style="621" customWidth="1"/>
    <col min="15888" max="15892" width="7.125" style="621" customWidth="1"/>
    <col min="15893" max="15893" width="7" style="621" customWidth="1"/>
    <col min="15894" max="16127" width="9" style="621"/>
    <col min="16128" max="16128" width="2.625" style="621" customWidth="1"/>
    <col min="16129" max="16129" width="1.625" style="621" customWidth="1"/>
    <col min="16130" max="16130" width="4.625" style="621" customWidth="1"/>
    <col min="16131" max="16142" width="10.625" style="621" customWidth="1"/>
    <col min="16143" max="16143" width="1.625" style="621" customWidth="1"/>
    <col min="16144" max="16148" width="7.125" style="621" customWidth="1"/>
    <col min="16149" max="16149" width="7" style="621" customWidth="1"/>
    <col min="16150" max="16383" width="9" style="621"/>
    <col min="16384" max="16384" width="8.875" style="621" customWidth="1"/>
  </cols>
  <sheetData>
    <row r="1" spans="2:21" s="625" customFormat="1" ht="18" customHeight="1">
      <c r="B1" s="686" t="s">
        <v>739</v>
      </c>
      <c r="C1" s="623"/>
      <c r="D1" s="623"/>
      <c r="E1" s="623"/>
      <c r="F1" s="623"/>
      <c r="G1" s="623"/>
      <c r="H1" s="623"/>
      <c r="I1" s="623"/>
      <c r="J1" s="623"/>
      <c r="K1" s="623"/>
      <c r="L1" s="623"/>
      <c r="M1" s="623"/>
      <c r="N1" s="623"/>
      <c r="O1" s="623"/>
      <c r="P1" s="624"/>
      <c r="Q1" s="624"/>
      <c r="R1" s="624"/>
      <c r="S1" s="624"/>
    </row>
    <row r="2" spans="2:21" ht="29.25" customHeight="1">
      <c r="B2" s="626" t="s">
        <v>611</v>
      </c>
      <c r="C2" s="626"/>
      <c r="D2" s="626"/>
      <c r="E2" s="626"/>
      <c r="F2" s="626"/>
      <c r="G2" s="626"/>
      <c r="H2" s="626"/>
      <c r="I2" s="626"/>
      <c r="J2" s="626"/>
      <c r="K2" s="626"/>
      <c r="L2" s="626"/>
      <c r="M2" s="626"/>
      <c r="N2" s="626"/>
      <c r="O2" s="626"/>
      <c r="P2" s="626"/>
      <c r="Q2" s="626"/>
      <c r="R2" s="626"/>
      <c r="S2" s="626"/>
      <c r="T2" s="626"/>
      <c r="U2" s="626"/>
    </row>
    <row r="3" spans="2:21" ht="18" customHeight="1" thickBot="1">
      <c r="C3" s="627"/>
      <c r="D3" s="627"/>
      <c r="E3" s="627"/>
      <c r="F3" s="627"/>
      <c r="G3" s="627"/>
      <c r="H3" s="627"/>
      <c r="I3" s="627"/>
      <c r="J3" s="627"/>
      <c r="K3" s="627"/>
      <c r="L3" s="627"/>
      <c r="M3" s="627"/>
      <c r="N3" s="627"/>
      <c r="O3" s="627"/>
      <c r="P3" s="627"/>
      <c r="Q3" s="627"/>
      <c r="R3" s="627"/>
      <c r="S3" s="627"/>
      <c r="T3" s="627"/>
    </row>
    <row r="4" spans="2:21" ht="18" customHeight="1">
      <c r="B4" s="628"/>
      <c r="C4" s="629"/>
      <c r="D4" s="629"/>
      <c r="E4" s="629"/>
      <c r="F4" s="630"/>
      <c r="G4" s="629"/>
      <c r="H4" s="629"/>
      <c r="I4" s="629"/>
      <c r="J4" s="629"/>
      <c r="K4" s="629"/>
      <c r="L4" s="629"/>
      <c r="M4" s="629"/>
      <c r="N4" s="629"/>
      <c r="O4" s="631"/>
    </row>
    <row r="5" spans="2:21" ht="18" customHeight="1">
      <c r="B5" s="631"/>
      <c r="C5" s="632" t="s">
        <v>939</v>
      </c>
      <c r="F5" s="804" t="s">
        <v>714</v>
      </c>
      <c r="H5" s="632" t="s">
        <v>940</v>
      </c>
      <c r="K5" s="622"/>
      <c r="L5" s="814" t="s">
        <v>938</v>
      </c>
      <c r="N5" s="806"/>
    </row>
    <row r="6" spans="2:21" ht="18" customHeight="1">
      <c r="B6" s="631"/>
      <c r="C6" s="1334" t="s">
        <v>713</v>
      </c>
      <c r="D6" s="1321" t="s">
        <v>654</v>
      </c>
      <c r="E6" s="1321"/>
      <c r="F6" s="1321"/>
      <c r="H6" s="1344" t="s">
        <v>612</v>
      </c>
      <c r="I6" s="1345"/>
      <c r="J6" s="1022" t="s">
        <v>613</v>
      </c>
      <c r="K6" s="1022" t="s">
        <v>614</v>
      </c>
      <c r="L6" s="1020" t="s">
        <v>615</v>
      </c>
      <c r="M6" s="622"/>
      <c r="N6" s="806"/>
    </row>
    <row r="7" spans="2:21" ht="18" customHeight="1">
      <c r="B7" s="631"/>
      <c r="C7" s="1335"/>
      <c r="D7" s="1020" t="s">
        <v>620</v>
      </c>
      <c r="E7" s="1020" t="s">
        <v>621</v>
      </c>
      <c r="F7" s="1020" t="s">
        <v>622</v>
      </c>
      <c r="H7" s="1346" t="s">
        <v>652</v>
      </c>
      <c r="I7" s="1347"/>
      <c r="J7" s="1352" t="s">
        <v>715</v>
      </c>
      <c r="K7" s="1020" t="s">
        <v>616</v>
      </c>
      <c r="L7" s="816"/>
      <c r="M7" s="622"/>
      <c r="N7" s="806"/>
    </row>
    <row r="8" spans="2:21" ht="18" customHeight="1">
      <c r="B8" s="631"/>
      <c r="C8" s="1336"/>
      <c r="D8" s="812"/>
      <c r="E8" s="813"/>
      <c r="F8" s="813"/>
      <c r="H8" s="1348"/>
      <c r="I8" s="1349"/>
      <c r="J8" s="1353"/>
      <c r="K8" s="1019" t="s">
        <v>617</v>
      </c>
      <c r="L8" s="816"/>
      <c r="M8" s="677"/>
      <c r="N8" s="806"/>
    </row>
    <row r="9" spans="2:21" ht="18" customHeight="1">
      <c r="B9" s="631"/>
      <c r="C9" s="633" t="s">
        <v>843</v>
      </c>
      <c r="F9" s="621"/>
      <c r="H9" s="1350"/>
      <c r="I9" s="1351"/>
      <c r="J9" s="1354"/>
      <c r="K9" s="1019" t="s">
        <v>618</v>
      </c>
      <c r="L9" s="816"/>
      <c r="M9" s="677"/>
      <c r="N9" s="806"/>
    </row>
    <row r="10" spans="2:21" ht="18" customHeight="1">
      <c r="B10" s="631"/>
      <c r="C10" s="634" t="s">
        <v>851</v>
      </c>
      <c r="F10" s="621"/>
      <c r="H10" s="1028" t="s">
        <v>653</v>
      </c>
      <c r="I10" s="1029"/>
      <c r="J10" s="1029"/>
      <c r="K10" s="1030"/>
      <c r="L10" s="816"/>
      <c r="M10" s="677"/>
      <c r="N10" s="806"/>
    </row>
    <row r="11" spans="2:21" ht="18" customHeight="1">
      <c r="B11" s="631"/>
      <c r="C11" s="634" t="s">
        <v>850</v>
      </c>
      <c r="F11" s="621"/>
      <c r="H11" s="633" t="s">
        <v>842</v>
      </c>
      <c r="K11" s="817"/>
      <c r="M11" s="677"/>
      <c r="N11" s="806"/>
    </row>
    <row r="12" spans="2:21" ht="18" customHeight="1">
      <c r="B12" s="631"/>
      <c r="C12" s="633" t="s">
        <v>717</v>
      </c>
      <c r="H12" s="633" t="s">
        <v>930</v>
      </c>
      <c r="K12" s="622"/>
      <c r="N12" s="806"/>
    </row>
    <row r="13" spans="2:21" ht="18" customHeight="1">
      <c r="B13" s="631"/>
      <c r="C13" s="633"/>
      <c r="H13" s="633" t="s">
        <v>929</v>
      </c>
      <c r="K13" s="622"/>
      <c r="N13" s="806"/>
    </row>
    <row r="14" spans="2:21" ht="18" customHeight="1">
      <c r="B14" s="631"/>
      <c r="F14" s="621"/>
      <c r="H14" s="634" t="s">
        <v>852</v>
      </c>
      <c r="K14" s="622"/>
      <c r="N14" s="806"/>
    </row>
    <row r="15" spans="2:21" ht="18" customHeight="1">
      <c r="B15" s="631"/>
      <c r="N15" s="806"/>
    </row>
    <row r="16" spans="2:21" ht="18" customHeight="1">
      <c r="B16" s="631"/>
      <c r="H16" s="634"/>
      <c r="K16" s="622"/>
      <c r="N16" s="806"/>
    </row>
    <row r="17" spans="2:25" ht="18" customHeight="1">
      <c r="B17" s="631"/>
      <c r="K17" s="622"/>
      <c r="N17" s="806"/>
    </row>
    <row r="18" spans="2:25" ht="18" customHeight="1">
      <c r="B18" s="631"/>
      <c r="C18" s="632" t="s">
        <v>967</v>
      </c>
      <c r="F18" s="622" t="s">
        <v>619</v>
      </c>
      <c r="G18" s="622"/>
      <c r="H18" s="632" t="s">
        <v>943</v>
      </c>
      <c r="N18" s="806"/>
    </row>
    <row r="19" spans="2:25" ht="18" customHeight="1">
      <c r="B19" s="631"/>
      <c r="C19" s="1339" t="s">
        <v>716</v>
      </c>
      <c r="D19" s="1321" t="s">
        <v>654</v>
      </c>
      <c r="E19" s="1321"/>
      <c r="F19" s="1321"/>
      <c r="H19" s="1355" t="s">
        <v>944</v>
      </c>
      <c r="I19" s="1355"/>
      <c r="J19" s="1355"/>
      <c r="K19" s="633"/>
      <c r="N19" s="806"/>
    </row>
    <row r="20" spans="2:25" ht="18" customHeight="1">
      <c r="B20" s="631"/>
      <c r="C20" s="1340"/>
      <c r="D20" s="1020" t="s">
        <v>620</v>
      </c>
      <c r="E20" s="1020" t="s">
        <v>621</v>
      </c>
      <c r="F20" s="1020" t="s">
        <v>622</v>
      </c>
      <c r="H20" s="1355"/>
      <c r="I20" s="1355"/>
      <c r="J20" s="1355"/>
      <c r="N20" s="806"/>
    </row>
    <row r="21" spans="2:25" ht="18" customHeight="1">
      <c r="B21" s="631"/>
      <c r="C21" s="818" t="s">
        <v>701</v>
      </c>
      <c r="D21" s="807"/>
      <c r="E21" s="635"/>
      <c r="F21" s="635"/>
      <c r="H21" s="1356"/>
      <c r="I21" s="1356"/>
      <c r="J21" s="1356"/>
      <c r="N21" s="806"/>
    </row>
    <row r="22" spans="2:25" ht="18" customHeight="1">
      <c r="B22" s="631"/>
      <c r="C22" s="1020" t="s">
        <v>702</v>
      </c>
      <c r="D22" s="807"/>
      <c r="E22" s="635"/>
      <c r="F22" s="635"/>
      <c r="H22" s="633" t="s">
        <v>843</v>
      </c>
      <c r="I22" s="1018"/>
      <c r="K22" s="814"/>
      <c r="L22" s="1322"/>
      <c r="M22" s="1322"/>
      <c r="N22" s="806"/>
      <c r="O22" s="631"/>
    </row>
    <row r="23" spans="2:25" ht="18" customHeight="1">
      <c r="B23" s="631"/>
      <c r="C23" s="1020" t="s">
        <v>703</v>
      </c>
      <c r="D23" s="807"/>
      <c r="E23" s="635"/>
      <c r="F23" s="635"/>
      <c r="H23" s="821" t="s">
        <v>945</v>
      </c>
      <c r="N23" s="636"/>
      <c r="O23" s="631"/>
    </row>
    <row r="24" spans="2:25" ht="18" customHeight="1">
      <c r="B24" s="631"/>
      <c r="C24" s="633" t="s">
        <v>843</v>
      </c>
      <c r="D24" s="817"/>
      <c r="E24" s="1018"/>
      <c r="F24" s="1018"/>
      <c r="H24" s="633" t="s">
        <v>946</v>
      </c>
      <c r="I24" s="1034"/>
      <c r="O24" s="631"/>
    </row>
    <row r="25" spans="2:25" ht="18" customHeight="1">
      <c r="B25" s="631"/>
      <c r="C25" s="633" t="s">
        <v>849</v>
      </c>
      <c r="D25" s="622"/>
      <c r="F25" s="621"/>
      <c r="I25" s="1034"/>
      <c r="O25" s="631"/>
    </row>
    <row r="26" spans="2:25" ht="18" customHeight="1">
      <c r="B26" s="631"/>
      <c r="C26" s="633" t="s">
        <v>848</v>
      </c>
      <c r="D26" s="622"/>
      <c r="F26" s="621"/>
      <c r="K26" s="636"/>
      <c r="L26" s="636"/>
      <c r="M26" s="636"/>
      <c r="O26" s="631"/>
    </row>
    <row r="27" spans="2:25" ht="18" customHeight="1">
      <c r="B27" s="631"/>
      <c r="C27" s="634" t="s">
        <v>847</v>
      </c>
      <c r="D27" s="622"/>
      <c r="F27" s="621"/>
      <c r="O27" s="631"/>
    </row>
    <row r="28" spans="2:25" ht="18" customHeight="1">
      <c r="B28" s="631"/>
      <c r="C28" s="633" t="s">
        <v>941</v>
      </c>
      <c r="D28" s="622"/>
      <c r="F28" s="621"/>
      <c r="O28" s="631"/>
    </row>
    <row r="29" spans="2:25" ht="18" customHeight="1">
      <c r="B29" s="631"/>
      <c r="C29" s="633" t="s">
        <v>942</v>
      </c>
      <c r="F29" s="621"/>
      <c r="H29" s="633"/>
      <c r="J29" s="633"/>
      <c r="O29" s="631"/>
      <c r="Y29" s="622"/>
    </row>
    <row r="30" spans="2:25" ht="18" customHeight="1">
      <c r="B30" s="631"/>
      <c r="C30" s="821"/>
      <c r="F30" s="621"/>
      <c r="H30" s="633"/>
      <c r="J30" s="633"/>
      <c r="O30" s="631"/>
      <c r="Y30" s="622"/>
    </row>
    <row r="31" spans="2:25" ht="18" customHeight="1">
      <c r="B31" s="631"/>
      <c r="C31" s="821"/>
      <c r="F31" s="621"/>
      <c r="H31" s="633"/>
      <c r="J31" s="633"/>
      <c r="O31" s="631"/>
      <c r="Y31" s="622"/>
    </row>
    <row r="32" spans="2:25" ht="18" customHeight="1">
      <c r="B32" s="631"/>
      <c r="C32" s="632" t="s">
        <v>947</v>
      </c>
      <c r="F32" s="621"/>
      <c r="J32" s="633"/>
      <c r="O32" s="631"/>
      <c r="Y32" s="622"/>
    </row>
    <row r="33" spans="2:25" ht="18" customHeight="1">
      <c r="B33" s="631"/>
      <c r="D33" s="633"/>
      <c r="F33" s="633"/>
      <c r="J33" s="633"/>
      <c r="O33" s="631"/>
      <c r="Y33" s="622"/>
    </row>
    <row r="34" spans="2:25" ht="18" customHeight="1">
      <c r="B34" s="631"/>
      <c r="C34" s="621" t="s">
        <v>623</v>
      </c>
      <c r="D34" s="1021"/>
      <c r="E34" s="621" t="s">
        <v>624</v>
      </c>
      <c r="F34" s="621"/>
      <c r="J34" s="633"/>
      <c r="O34" s="631"/>
      <c r="Y34" s="622"/>
    </row>
    <row r="35" spans="2:25" ht="18" customHeight="1">
      <c r="B35" s="631"/>
      <c r="D35" s="1023"/>
      <c r="F35" s="621"/>
      <c r="J35" s="633"/>
      <c r="O35" s="631"/>
      <c r="Y35" s="622"/>
    </row>
    <row r="36" spans="2:25" ht="18" customHeight="1">
      <c r="B36" s="631"/>
      <c r="C36" s="1341" t="s">
        <v>267</v>
      </c>
      <c r="D36" s="1342"/>
      <c r="E36" s="1342"/>
      <c r="F36" s="1343"/>
      <c r="G36" s="1320" t="s">
        <v>914</v>
      </c>
      <c r="H36" s="1320"/>
      <c r="I36" s="1320" t="s">
        <v>915</v>
      </c>
      <c r="J36" s="1321"/>
      <c r="K36" s="1320" t="s">
        <v>916</v>
      </c>
      <c r="L36" s="1321"/>
      <c r="O36" s="631"/>
      <c r="Y36" s="622"/>
    </row>
    <row r="37" spans="2:25" ht="18" customHeight="1">
      <c r="B37" s="631"/>
      <c r="C37" s="1338" t="s">
        <v>912</v>
      </c>
      <c r="D37" s="1338"/>
      <c r="E37" s="1338"/>
      <c r="F37" s="1338"/>
      <c r="G37" s="1323"/>
      <c r="H37" s="1324"/>
      <c r="I37" s="1323"/>
      <c r="J37" s="1324"/>
      <c r="K37" s="1323"/>
      <c r="L37" s="1324"/>
      <c r="O37" s="631"/>
      <c r="Y37" s="622"/>
    </row>
    <row r="38" spans="2:25" ht="18" customHeight="1">
      <c r="B38" s="631"/>
      <c r="C38" s="1337" t="s">
        <v>913</v>
      </c>
      <c r="D38" s="1337"/>
      <c r="E38" s="1337"/>
      <c r="F38" s="1337"/>
      <c r="G38" s="1323"/>
      <c r="H38" s="1324"/>
      <c r="I38" s="1323"/>
      <c r="J38" s="1324"/>
      <c r="K38" s="1323"/>
      <c r="L38" s="1324"/>
      <c r="O38" s="631"/>
      <c r="Y38" s="622"/>
    </row>
    <row r="39" spans="2:25" ht="18" customHeight="1">
      <c r="B39" s="631"/>
      <c r="C39" s="633" t="s">
        <v>842</v>
      </c>
      <c r="F39" s="621"/>
      <c r="J39" s="676"/>
      <c r="K39" s="676"/>
      <c r="L39" s="676"/>
      <c r="O39" s="631"/>
      <c r="Y39" s="622"/>
    </row>
    <row r="40" spans="2:25" ht="18" customHeight="1">
      <c r="B40" s="631"/>
      <c r="C40" s="633" t="s">
        <v>918</v>
      </c>
      <c r="F40" s="621"/>
      <c r="J40" s="676"/>
      <c r="K40" s="676"/>
      <c r="L40" s="676"/>
      <c r="O40" s="631"/>
      <c r="Y40" s="622"/>
    </row>
    <row r="41" spans="2:25" ht="18" customHeight="1">
      <c r="B41" s="631"/>
      <c r="C41" s="633" t="s">
        <v>919</v>
      </c>
      <c r="F41" s="621"/>
      <c r="J41" s="676"/>
      <c r="K41" s="676"/>
      <c r="L41" s="676"/>
      <c r="O41" s="631"/>
      <c r="Y41" s="622"/>
    </row>
    <row r="42" spans="2:25" ht="18" customHeight="1">
      <c r="B42" s="631"/>
      <c r="C42" s="633" t="s">
        <v>920</v>
      </c>
      <c r="F42" s="621"/>
      <c r="J42" s="676"/>
      <c r="K42" s="676"/>
      <c r="L42" s="676"/>
      <c r="O42" s="631"/>
      <c r="Y42" s="622"/>
    </row>
    <row r="43" spans="2:25" ht="18" customHeight="1">
      <c r="B43" s="631"/>
      <c r="C43" s="633" t="s">
        <v>917</v>
      </c>
      <c r="F43" s="621"/>
      <c r="J43" s="676"/>
      <c r="K43" s="676"/>
      <c r="L43" s="676"/>
      <c r="O43" s="631"/>
      <c r="Y43" s="622"/>
    </row>
    <row r="44" spans="2:25" ht="18" customHeight="1">
      <c r="B44" s="631"/>
      <c r="C44" s="821"/>
      <c r="F44" s="621"/>
      <c r="H44" s="633"/>
      <c r="J44" s="633"/>
      <c r="O44" s="631"/>
      <c r="Y44" s="622"/>
    </row>
    <row r="45" spans="2:25" ht="29.45" customHeight="1">
      <c r="B45" s="631"/>
      <c r="C45" s="637" t="s">
        <v>948</v>
      </c>
      <c r="O45" s="631"/>
    </row>
    <row r="46" spans="2:25" ht="48" customHeight="1">
      <c r="B46" s="631"/>
      <c r="C46" s="1326" t="s">
        <v>716</v>
      </c>
      <c r="D46" s="1326" t="s">
        <v>965</v>
      </c>
      <c r="E46" s="1327"/>
      <c r="F46" s="1327"/>
      <c r="G46" s="1327"/>
      <c r="H46" s="1327"/>
      <c r="I46" s="1327"/>
      <c r="J46" s="1327"/>
      <c r="K46" s="1327"/>
      <c r="L46" s="1036" t="s">
        <v>955</v>
      </c>
      <c r="M46" s="1328" t="s">
        <v>961</v>
      </c>
      <c r="O46" s="631"/>
    </row>
    <row r="47" spans="2:25" ht="40.5" customHeight="1">
      <c r="B47" s="631"/>
      <c r="C47" s="1326"/>
      <c r="D47" s="1325" t="s">
        <v>655</v>
      </c>
      <c r="E47" s="1325" t="s">
        <v>625</v>
      </c>
      <c r="F47" s="1325" t="s">
        <v>956</v>
      </c>
      <c r="G47" s="1325" t="s">
        <v>626</v>
      </c>
      <c r="H47" s="1325" t="s">
        <v>957</v>
      </c>
      <c r="I47" s="1325" t="s">
        <v>958</v>
      </c>
      <c r="J47" s="1325" t="s">
        <v>627</v>
      </c>
      <c r="K47" s="1325" t="s">
        <v>959</v>
      </c>
      <c r="L47" s="1331" t="s">
        <v>960</v>
      </c>
      <c r="M47" s="1329"/>
      <c r="O47" s="631"/>
    </row>
    <row r="48" spans="2:25">
      <c r="B48" s="631"/>
      <c r="C48" s="1326"/>
      <c r="D48" s="1333"/>
      <c r="E48" s="1325"/>
      <c r="F48" s="1325"/>
      <c r="G48" s="1325"/>
      <c r="H48" s="1325"/>
      <c r="I48" s="1325"/>
      <c r="J48" s="1325"/>
      <c r="K48" s="1325"/>
      <c r="L48" s="1331"/>
      <c r="M48" s="1330"/>
      <c r="O48" s="631"/>
    </row>
    <row r="49" spans="2:22" ht="18" customHeight="1">
      <c r="B49" s="631"/>
      <c r="C49" s="1332" t="s">
        <v>718</v>
      </c>
      <c r="D49" s="1017">
        <v>3</v>
      </c>
      <c r="E49" s="808">
        <f>COUNTIF('様式第15号-3-1（別紙3）'!$E$61:$CR$64,Q49)</f>
        <v>0</v>
      </c>
      <c r="F49" s="808">
        <f>$D$21*24</f>
        <v>0</v>
      </c>
      <c r="G49" s="808">
        <f>SUM(L$7+L$10)</f>
        <v>0</v>
      </c>
      <c r="H49" s="808" t="str">
        <f>IF(F49-G49&lt;=0,"0",F49-G49)</f>
        <v>0</v>
      </c>
      <c r="I49" s="808">
        <f t="shared" ref="I49:I58" si="0">ROUND($E49*(F49),0)</f>
        <v>0</v>
      </c>
      <c r="J49" s="808">
        <f t="shared" ref="J49:K58" si="1">ROUND($E49*G49,0)</f>
        <v>0</v>
      </c>
      <c r="K49" s="808">
        <f>ROUND($E49*H49,0)</f>
        <v>0</v>
      </c>
      <c r="L49" s="1035" t="s">
        <v>949</v>
      </c>
      <c r="M49" s="1035" t="s">
        <v>271</v>
      </c>
      <c r="O49" s="631"/>
      <c r="Q49" s="1020">
        <v>43</v>
      </c>
    </row>
    <row r="50" spans="2:22" ht="18" customHeight="1">
      <c r="B50" s="631"/>
      <c r="C50" s="1332"/>
      <c r="D50" s="1017">
        <v>2</v>
      </c>
      <c r="E50" s="808">
        <f>COUNTIF('様式第15号-3-1（別紙3）'!$E$61:$CR$64,Q50)</f>
        <v>0</v>
      </c>
      <c r="F50" s="808">
        <f>$E$21*24</f>
        <v>0</v>
      </c>
      <c r="G50" s="808">
        <f>SUM(L$8+L$10)</f>
        <v>0</v>
      </c>
      <c r="H50" s="808" t="str">
        <f t="shared" ref="H50:H56" si="2">IF(F50-G50&lt;=0,"0",F50-G50)</f>
        <v>0</v>
      </c>
      <c r="I50" s="808">
        <f>ROUND($E50*(F50),0)</f>
        <v>0</v>
      </c>
      <c r="J50" s="808">
        <f>ROUND($E50*G50,0)</f>
        <v>0</v>
      </c>
      <c r="K50" s="808">
        <f>ROUND($E50*H50,0)</f>
        <v>0</v>
      </c>
      <c r="L50" s="1035" t="s">
        <v>949</v>
      </c>
      <c r="M50" s="1035" t="s">
        <v>271</v>
      </c>
      <c r="O50" s="631"/>
      <c r="Q50" s="1020">
        <v>42</v>
      </c>
    </row>
    <row r="51" spans="2:22" ht="18" customHeight="1">
      <c r="B51" s="631"/>
      <c r="C51" s="1332"/>
      <c r="D51" s="1017">
        <v>1</v>
      </c>
      <c r="E51" s="808">
        <f>COUNTIF('様式第15号-3-1（別紙3）'!$E$61:$CR$64,Q51)</f>
        <v>145</v>
      </c>
      <c r="F51" s="808">
        <f>$F$21*24</f>
        <v>0</v>
      </c>
      <c r="G51" s="808">
        <f>SUM(L$9+L$10)</f>
        <v>0</v>
      </c>
      <c r="H51" s="808" t="str">
        <f>IF(F51-G51&lt;=0,"0",F51-G51)</f>
        <v>0</v>
      </c>
      <c r="I51" s="808">
        <f t="shared" si="0"/>
        <v>0</v>
      </c>
      <c r="J51" s="808">
        <f>ROUND($E51*G51,0)</f>
        <v>0</v>
      </c>
      <c r="K51" s="808">
        <f>ROUND($E51*H51,0)</f>
        <v>0</v>
      </c>
      <c r="L51" s="1035" t="s">
        <v>949</v>
      </c>
      <c r="M51" s="1035" t="s">
        <v>271</v>
      </c>
      <c r="O51" s="631"/>
      <c r="Q51" s="1020">
        <v>41</v>
      </c>
    </row>
    <row r="52" spans="2:22" ht="18" customHeight="1">
      <c r="B52" s="631"/>
      <c r="C52" s="1332" t="s">
        <v>702</v>
      </c>
      <c r="D52" s="1017">
        <v>3</v>
      </c>
      <c r="E52" s="808">
        <f>COUNTIF('様式第15号-3-1（別紙3）'!$E$61:$CR$64,Q52)</f>
        <v>0</v>
      </c>
      <c r="F52" s="808">
        <f>$D$22*24</f>
        <v>0</v>
      </c>
      <c r="G52" s="808">
        <f>SUM(L$7+L$10)</f>
        <v>0</v>
      </c>
      <c r="H52" s="808" t="str">
        <f t="shared" si="2"/>
        <v>0</v>
      </c>
      <c r="I52" s="808">
        <f t="shared" si="0"/>
        <v>0</v>
      </c>
      <c r="J52" s="808">
        <f t="shared" si="1"/>
        <v>0</v>
      </c>
      <c r="K52" s="808">
        <f t="shared" si="1"/>
        <v>0</v>
      </c>
      <c r="L52" s="1035" t="s">
        <v>949</v>
      </c>
      <c r="M52" s="1035" t="s">
        <v>271</v>
      </c>
      <c r="O52" s="631"/>
      <c r="Q52" s="1020">
        <v>73</v>
      </c>
    </row>
    <row r="53" spans="2:22" ht="18" customHeight="1">
      <c r="B53" s="631"/>
      <c r="C53" s="1332"/>
      <c r="D53" s="1017">
        <v>2</v>
      </c>
      <c r="E53" s="808">
        <f>COUNTIF('様式第15号-3-1（別紙3）'!$E$61:$CR$64,Q53)</f>
        <v>0</v>
      </c>
      <c r="F53" s="808">
        <f>$E$22*24</f>
        <v>0</v>
      </c>
      <c r="G53" s="808">
        <f>SUM(L$8+L$10)</f>
        <v>0</v>
      </c>
      <c r="H53" s="808" t="str">
        <f t="shared" si="2"/>
        <v>0</v>
      </c>
      <c r="I53" s="808">
        <f t="shared" si="0"/>
        <v>0</v>
      </c>
      <c r="J53" s="808">
        <f t="shared" si="1"/>
        <v>0</v>
      </c>
      <c r="K53" s="808">
        <f t="shared" si="1"/>
        <v>0</v>
      </c>
      <c r="L53" s="1035" t="s">
        <v>949</v>
      </c>
      <c r="M53" s="1035" t="s">
        <v>271</v>
      </c>
      <c r="O53" s="631"/>
      <c r="Q53" s="1020">
        <v>72</v>
      </c>
    </row>
    <row r="54" spans="2:22" ht="18" customHeight="1">
      <c r="B54" s="631"/>
      <c r="C54" s="1332"/>
      <c r="D54" s="1017">
        <v>1</v>
      </c>
      <c r="E54" s="808">
        <f>COUNTIF('様式第15号-3-1（別紙3）'!$E$61:$CR$64,Q54)</f>
        <v>51</v>
      </c>
      <c r="F54" s="808">
        <f>$F$22*24</f>
        <v>0</v>
      </c>
      <c r="G54" s="808">
        <f>SUM(L$9+L$10)</f>
        <v>0</v>
      </c>
      <c r="H54" s="808" t="str">
        <f t="shared" si="2"/>
        <v>0</v>
      </c>
      <c r="I54" s="808">
        <f t="shared" si="0"/>
        <v>0</v>
      </c>
      <c r="J54" s="808">
        <f t="shared" si="1"/>
        <v>0</v>
      </c>
      <c r="K54" s="808">
        <f>ROUND($E54*H54,0)</f>
        <v>0</v>
      </c>
      <c r="L54" s="1035" t="s">
        <v>949</v>
      </c>
      <c r="M54" s="1035" t="s">
        <v>271</v>
      </c>
      <c r="O54" s="631"/>
      <c r="Q54" s="1020">
        <v>71</v>
      </c>
    </row>
    <row r="55" spans="2:22" ht="18" customHeight="1">
      <c r="B55" s="631"/>
      <c r="C55" s="1332" t="s">
        <v>703</v>
      </c>
      <c r="D55" s="1017">
        <v>3</v>
      </c>
      <c r="E55" s="808">
        <f>COUNTIF('様式第15号-3-1（別紙3）'!$E$61:$CR$64,Q55)</f>
        <v>0</v>
      </c>
      <c r="F55" s="808">
        <f>$D$23*24</f>
        <v>0</v>
      </c>
      <c r="G55" s="808">
        <f>SUM(L$7+L$10)</f>
        <v>0</v>
      </c>
      <c r="H55" s="808" t="str">
        <f t="shared" si="2"/>
        <v>0</v>
      </c>
      <c r="I55" s="808">
        <f t="shared" si="0"/>
        <v>0</v>
      </c>
      <c r="J55" s="808">
        <f t="shared" si="1"/>
        <v>0</v>
      </c>
      <c r="K55" s="808">
        <f>ROUND($E55*H55,0)</f>
        <v>0</v>
      </c>
      <c r="L55" s="1035" t="s">
        <v>949</v>
      </c>
      <c r="M55" s="1035" t="s">
        <v>271</v>
      </c>
      <c r="O55" s="631"/>
      <c r="Q55" s="1020">
        <v>13</v>
      </c>
    </row>
    <row r="56" spans="2:22" ht="18" customHeight="1">
      <c r="B56" s="631"/>
      <c r="C56" s="1332"/>
      <c r="D56" s="1017">
        <v>2</v>
      </c>
      <c r="E56" s="808">
        <f>COUNTIF('様式第15号-3-1（別紙3）'!$E$61:$CR$64,Q56)</f>
        <v>0</v>
      </c>
      <c r="F56" s="808">
        <f>$E$23*24</f>
        <v>0</v>
      </c>
      <c r="G56" s="808">
        <f>SUM(L$8+L$10)</f>
        <v>0</v>
      </c>
      <c r="H56" s="808" t="str">
        <f t="shared" si="2"/>
        <v>0</v>
      </c>
      <c r="I56" s="808">
        <f t="shared" si="0"/>
        <v>0</v>
      </c>
      <c r="J56" s="808">
        <f t="shared" si="1"/>
        <v>0</v>
      </c>
      <c r="K56" s="808">
        <f t="shared" si="1"/>
        <v>0</v>
      </c>
      <c r="L56" s="1035" t="s">
        <v>949</v>
      </c>
      <c r="M56" s="1035" t="s">
        <v>271</v>
      </c>
      <c r="O56" s="631"/>
      <c r="Q56" s="1020">
        <v>12</v>
      </c>
    </row>
    <row r="57" spans="2:22" ht="18" customHeight="1">
      <c r="B57" s="631"/>
      <c r="C57" s="1332"/>
      <c r="D57" s="1017">
        <v>1</v>
      </c>
      <c r="E57" s="808">
        <f>COUNTIF('様式第15号-3-1（別紙3）'!$E$61:$CR$64,Q57)</f>
        <v>84</v>
      </c>
      <c r="F57" s="808">
        <f>$F$23*24</f>
        <v>0</v>
      </c>
      <c r="G57" s="808">
        <f>SUM(L$9+L$10)</f>
        <v>0</v>
      </c>
      <c r="H57" s="808" t="str">
        <f>IF(F57-G57&lt;=0,"0",F57-G57)</f>
        <v>0</v>
      </c>
      <c r="I57" s="808">
        <f t="shared" si="0"/>
        <v>0</v>
      </c>
      <c r="J57" s="808">
        <f t="shared" si="1"/>
        <v>0</v>
      </c>
      <c r="K57" s="808">
        <f>ROUND($E57*H57,0)</f>
        <v>0</v>
      </c>
      <c r="L57" s="1035" t="s">
        <v>949</v>
      </c>
      <c r="M57" s="1035" t="s">
        <v>271</v>
      </c>
      <c r="O57" s="631"/>
      <c r="Q57" s="1020">
        <v>11</v>
      </c>
    </row>
    <row r="58" spans="2:22" ht="18" customHeight="1">
      <c r="B58" s="631"/>
      <c r="C58" s="815" t="s">
        <v>271</v>
      </c>
      <c r="D58" s="1017" t="s">
        <v>628</v>
      </c>
      <c r="E58" s="808">
        <f>COUNTIF('様式第15号-3-1（別紙3）'!$E$61:$CR$64,Q58)</f>
        <v>85</v>
      </c>
      <c r="F58" s="808">
        <v>0</v>
      </c>
      <c r="G58" s="808">
        <f>L10</f>
        <v>0</v>
      </c>
      <c r="H58" s="808" t="str">
        <f>IF(F58-G58&lt;=0,"0",F58-G58)</f>
        <v>0</v>
      </c>
      <c r="I58" s="808">
        <f t="shared" si="0"/>
        <v>0</v>
      </c>
      <c r="J58" s="808">
        <f t="shared" si="1"/>
        <v>0</v>
      </c>
      <c r="K58" s="808">
        <f>ROUND($E58*H58,0)</f>
        <v>0</v>
      </c>
      <c r="L58" s="1035" t="s">
        <v>949</v>
      </c>
      <c r="M58" s="1035" t="s">
        <v>271</v>
      </c>
      <c r="O58" s="631"/>
      <c r="Q58" s="818" t="s">
        <v>719</v>
      </c>
    </row>
    <row r="59" spans="2:22" ht="15" customHeight="1">
      <c r="B59" s="631"/>
      <c r="C59" s="809" t="s">
        <v>161</v>
      </c>
      <c r="D59" s="810"/>
      <c r="E59" s="808">
        <f>SUM(E49:E51,E52:E54,E55:E58)</f>
        <v>365</v>
      </c>
      <c r="F59" s="808" t="s">
        <v>271</v>
      </c>
      <c r="G59" s="808" t="s">
        <v>271</v>
      </c>
      <c r="H59" s="808" t="s">
        <v>271</v>
      </c>
      <c r="I59" s="808">
        <f>SUM(I49:I58)</f>
        <v>0</v>
      </c>
      <c r="J59" s="808">
        <f>SUM(J49:J58)</f>
        <v>0</v>
      </c>
      <c r="K59" s="808">
        <f>SUM(K49:K58)</f>
        <v>0</v>
      </c>
      <c r="L59" s="808">
        <f>$H$21</f>
        <v>0</v>
      </c>
      <c r="M59" s="808">
        <f>K59+L59</f>
        <v>0</v>
      </c>
      <c r="O59" s="631"/>
    </row>
    <row r="60" spans="2:22" ht="15" customHeight="1">
      <c r="B60" s="631"/>
      <c r="C60" s="633" t="s">
        <v>966</v>
      </c>
      <c r="D60" s="622"/>
      <c r="E60" s="819"/>
      <c r="F60" s="819"/>
      <c r="G60" s="819"/>
      <c r="H60" s="819"/>
      <c r="I60" s="819"/>
      <c r="J60" s="819"/>
      <c r="K60" s="819"/>
      <c r="L60" s="820"/>
      <c r="M60" s="820"/>
      <c r="O60" s="631"/>
    </row>
    <row r="61" spans="2:22" ht="15" customHeight="1">
      <c r="B61" s="631"/>
      <c r="C61" s="633" t="s">
        <v>950</v>
      </c>
      <c r="O61" s="631"/>
    </row>
    <row r="62" spans="2:22" ht="15" customHeight="1" thickBot="1">
      <c r="B62" s="1031"/>
      <c r="C62" s="1032"/>
      <c r="D62" s="1032"/>
      <c r="E62" s="1032"/>
      <c r="F62" s="1032"/>
      <c r="G62" s="1032"/>
      <c r="H62" s="1032"/>
      <c r="I62" s="1032"/>
      <c r="J62" s="1032"/>
      <c r="K62" s="1032"/>
      <c r="L62" s="1032"/>
      <c r="M62" s="1032"/>
      <c r="N62" s="1033"/>
      <c r="V62" s="641"/>
    </row>
    <row r="63" spans="2:22" ht="18" customHeight="1">
      <c r="B63" s="633"/>
      <c r="F63" s="621"/>
    </row>
    <row r="64" spans="2:22" ht="14.25" thickBot="1">
      <c r="F64" s="621"/>
      <c r="L64" s="622"/>
      <c r="M64" s="622"/>
      <c r="N64" s="622"/>
      <c r="O64" s="622"/>
    </row>
    <row r="65" spans="11:15">
      <c r="K65" s="1314" t="s">
        <v>164</v>
      </c>
      <c r="L65" s="1316"/>
      <c r="M65" s="1316"/>
      <c r="N65" s="1316"/>
      <c r="O65" s="1317"/>
    </row>
    <row r="66" spans="11:15" ht="14.25" thickBot="1">
      <c r="K66" s="1315"/>
      <c r="L66" s="1318"/>
      <c r="M66" s="1318"/>
      <c r="N66" s="1318"/>
      <c r="O66" s="1319"/>
    </row>
  </sheetData>
  <protectedRanges>
    <protectedRange sqref="E59:G60 H60:M60 I59:M59" name="範囲1"/>
    <protectedRange sqref="F58:G58 E49:F49 E50:E58 F50:F57 L49:M58" name="範囲1_4"/>
    <protectedRange sqref="L7:L10 M8:M11" name="範囲3_2"/>
    <protectedRange sqref="I49:J58" name="範囲1_4_2"/>
    <protectedRange sqref="H59" name="範囲1_1"/>
    <protectedRange sqref="H49:H58" name="範囲1_4_1"/>
    <protectedRange sqref="K49:K58" name="範囲1_4_2_1"/>
  </protectedRanges>
  <mergeCells count="39">
    <mergeCell ref="G38:H38"/>
    <mergeCell ref="I37:J37"/>
    <mergeCell ref="I38:J38"/>
    <mergeCell ref="H19:J20"/>
    <mergeCell ref="H21:J21"/>
    <mergeCell ref="H6:I6"/>
    <mergeCell ref="H7:I9"/>
    <mergeCell ref="J7:J9"/>
    <mergeCell ref="G36:H36"/>
    <mergeCell ref="G37:H37"/>
    <mergeCell ref="C6:C8"/>
    <mergeCell ref="D6:F6"/>
    <mergeCell ref="C38:F38"/>
    <mergeCell ref="C37:F37"/>
    <mergeCell ref="C19:C20"/>
    <mergeCell ref="D19:F19"/>
    <mergeCell ref="C36:F36"/>
    <mergeCell ref="C49:C51"/>
    <mergeCell ref="C52:C54"/>
    <mergeCell ref="C55:C57"/>
    <mergeCell ref="D47:D48"/>
    <mergeCell ref="E47:E48"/>
    <mergeCell ref="C46:C48"/>
    <mergeCell ref="K65:K66"/>
    <mergeCell ref="L65:O66"/>
    <mergeCell ref="I36:J36"/>
    <mergeCell ref="K36:L36"/>
    <mergeCell ref="L22:M22"/>
    <mergeCell ref="K37:L37"/>
    <mergeCell ref="K38:L38"/>
    <mergeCell ref="K47:K48"/>
    <mergeCell ref="D46:K46"/>
    <mergeCell ref="M46:M48"/>
    <mergeCell ref="G47:G48"/>
    <mergeCell ref="L47:L48"/>
    <mergeCell ref="F47:F48"/>
    <mergeCell ref="I47:I48"/>
    <mergeCell ref="J47:J48"/>
    <mergeCell ref="H47:H48"/>
  </mergeCells>
  <phoneticPr fontId="27"/>
  <printOptions horizontalCentered="1"/>
  <pageMargins left="0.59055118110236227" right="0.59055118110236227" top="0.78740157480314965" bottom="0.59055118110236227" header="0.39370078740157483" footer="0.39370078740157483"/>
  <pageSetup paperSize="8" scale="95"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GF64"/>
  <sheetViews>
    <sheetView showGridLines="0" view="pageBreakPreview" topLeftCell="A42" zoomScale="115" zoomScaleNormal="55" zoomScaleSheetLayoutView="115" workbookViewId="0">
      <selection activeCell="AH17" sqref="AH17"/>
    </sheetView>
  </sheetViews>
  <sheetFormatPr defaultRowHeight="13.5"/>
  <cols>
    <col min="1" max="2" width="2.625" style="642" customWidth="1"/>
    <col min="3" max="3" width="9.625" style="642" customWidth="1"/>
    <col min="4" max="4" width="19.625" style="642" customWidth="1"/>
    <col min="5" max="126" width="2.75" style="642" customWidth="1"/>
    <col min="127" max="127" width="4.875" style="642" customWidth="1"/>
    <col min="128" max="128" width="2.125" style="642" customWidth="1"/>
    <col min="129" max="187" width="1.625" style="642" customWidth="1"/>
    <col min="188" max="256" width="8.875" style="642"/>
    <col min="257" max="258" width="2.625" style="642" customWidth="1"/>
    <col min="259" max="259" width="9.625" style="642" customWidth="1"/>
    <col min="260" max="260" width="14.625" style="642" customWidth="1"/>
    <col min="261" max="382" width="2.75" style="642" customWidth="1"/>
    <col min="383" max="383" width="3.375" style="642" customWidth="1"/>
    <col min="384" max="384" width="2.125" style="642" customWidth="1"/>
    <col min="385" max="443" width="1.625" style="642" customWidth="1"/>
    <col min="444" max="512" width="8.875" style="642"/>
    <col min="513" max="514" width="2.625" style="642" customWidth="1"/>
    <col min="515" max="515" width="9.625" style="642" customWidth="1"/>
    <col min="516" max="516" width="14.625" style="642" customWidth="1"/>
    <col min="517" max="638" width="2.75" style="642" customWidth="1"/>
    <col min="639" max="639" width="3.375" style="642" customWidth="1"/>
    <col min="640" max="640" width="2.125" style="642" customWidth="1"/>
    <col min="641" max="699" width="1.625" style="642" customWidth="1"/>
    <col min="700" max="768" width="8.875" style="642"/>
    <col min="769" max="770" width="2.625" style="642" customWidth="1"/>
    <col min="771" max="771" width="9.625" style="642" customWidth="1"/>
    <col min="772" max="772" width="14.625" style="642" customWidth="1"/>
    <col min="773" max="894" width="2.75" style="642" customWidth="1"/>
    <col min="895" max="895" width="3.375" style="642" customWidth="1"/>
    <col min="896" max="896" width="2.125" style="642" customWidth="1"/>
    <col min="897" max="955" width="1.625" style="642" customWidth="1"/>
    <col min="956" max="1024" width="8.875" style="642"/>
    <col min="1025" max="1026" width="2.625" style="642" customWidth="1"/>
    <col min="1027" max="1027" width="9.625" style="642" customWidth="1"/>
    <col min="1028" max="1028" width="14.625" style="642" customWidth="1"/>
    <col min="1029" max="1150" width="2.75" style="642" customWidth="1"/>
    <col min="1151" max="1151" width="3.375" style="642" customWidth="1"/>
    <col min="1152" max="1152" width="2.125" style="642" customWidth="1"/>
    <col min="1153" max="1211" width="1.625" style="642" customWidth="1"/>
    <col min="1212" max="1280" width="8.875" style="642"/>
    <col min="1281" max="1282" width="2.625" style="642" customWidth="1"/>
    <col min="1283" max="1283" width="9.625" style="642" customWidth="1"/>
    <col min="1284" max="1284" width="14.625" style="642" customWidth="1"/>
    <col min="1285" max="1406" width="2.75" style="642" customWidth="1"/>
    <col min="1407" max="1407" width="3.375" style="642" customWidth="1"/>
    <col min="1408" max="1408" width="2.125" style="642" customWidth="1"/>
    <col min="1409" max="1467" width="1.625" style="642" customWidth="1"/>
    <col min="1468" max="1536" width="8.875" style="642"/>
    <col min="1537" max="1538" width="2.625" style="642" customWidth="1"/>
    <col min="1539" max="1539" width="9.625" style="642" customWidth="1"/>
    <col min="1540" max="1540" width="14.625" style="642" customWidth="1"/>
    <col min="1541" max="1662" width="2.75" style="642" customWidth="1"/>
    <col min="1663" max="1663" width="3.375" style="642" customWidth="1"/>
    <col min="1664" max="1664" width="2.125" style="642" customWidth="1"/>
    <col min="1665" max="1723" width="1.625" style="642" customWidth="1"/>
    <col min="1724" max="1792" width="8.875" style="642"/>
    <col min="1793" max="1794" width="2.625" style="642" customWidth="1"/>
    <col min="1795" max="1795" width="9.625" style="642" customWidth="1"/>
    <col min="1796" max="1796" width="14.625" style="642" customWidth="1"/>
    <col min="1797" max="1918" width="2.75" style="642" customWidth="1"/>
    <col min="1919" max="1919" width="3.375" style="642" customWidth="1"/>
    <col min="1920" max="1920" width="2.125" style="642" customWidth="1"/>
    <col min="1921" max="1979" width="1.625" style="642" customWidth="1"/>
    <col min="1980" max="2048" width="8.875" style="642"/>
    <col min="2049" max="2050" width="2.625" style="642" customWidth="1"/>
    <col min="2051" max="2051" width="9.625" style="642" customWidth="1"/>
    <col min="2052" max="2052" width="14.625" style="642" customWidth="1"/>
    <col min="2053" max="2174" width="2.75" style="642" customWidth="1"/>
    <col min="2175" max="2175" width="3.375" style="642" customWidth="1"/>
    <col min="2176" max="2176" width="2.125" style="642" customWidth="1"/>
    <col min="2177" max="2235" width="1.625" style="642" customWidth="1"/>
    <col min="2236" max="2304" width="8.875" style="642"/>
    <col min="2305" max="2306" width="2.625" style="642" customWidth="1"/>
    <col min="2307" max="2307" width="9.625" style="642" customWidth="1"/>
    <col min="2308" max="2308" width="14.625" style="642" customWidth="1"/>
    <col min="2309" max="2430" width="2.75" style="642" customWidth="1"/>
    <col min="2431" max="2431" width="3.375" style="642" customWidth="1"/>
    <col min="2432" max="2432" width="2.125" style="642" customWidth="1"/>
    <col min="2433" max="2491" width="1.625" style="642" customWidth="1"/>
    <col min="2492" max="2560" width="8.875" style="642"/>
    <col min="2561" max="2562" width="2.625" style="642" customWidth="1"/>
    <col min="2563" max="2563" width="9.625" style="642" customWidth="1"/>
    <col min="2564" max="2564" width="14.625" style="642" customWidth="1"/>
    <col min="2565" max="2686" width="2.75" style="642" customWidth="1"/>
    <col min="2687" max="2687" width="3.375" style="642" customWidth="1"/>
    <col min="2688" max="2688" width="2.125" style="642" customWidth="1"/>
    <col min="2689" max="2747" width="1.625" style="642" customWidth="1"/>
    <col min="2748" max="2816" width="8.875" style="642"/>
    <col min="2817" max="2818" width="2.625" style="642" customWidth="1"/>
    <col min="2819" max="2819" width="9.625" style="642" customWidth="1"/>
    <col min="2820" max="2820" width="14.625" style="642" customWidth="1"/>
    <col min="2821" max="2942" width="2.75" style="642" customWidth="1"/>
    <col min="2943" max="2943" width="3.375" style="642" customWidth="1"/>
    <col min="2944" max="2944" width="2.125" style="642" customWidth="1"/>
    <col min="2945" max="3003" width="1.625" style="642" customWidth="1"/>
    <col min="3004" max="3072" width="8.875" style="642"/>
    <col min="3073" max="3074" width="2.625" style="642" customWidth="1"/>
    <col min="3075" max="3075" width="9.625" style="642" customWidth="1"/>
    <col min="3076" max="3076" width="14.625" style="642" customWidth="1"/>
    <col min="3077" max="3198" width="2.75" style="642" customWidth="1"/>
    <col min="3199" max="3199" width="3.375" style="642" customWidth="1"/>
    <col min="3200" max="3200" width="2.125" style="642" customWidth="1"/>
    <col min="3201" max="3259" width="1.625" style="642" customWidth="1"/>
    <col min="3260" max="3328" width="8.875" style="642"/>
    <col min="3329" max="3330" width="2.625" style="642" customWidth="1"/>
    <col min="3331" max="3331" width="9.625" style="642" customWidth="1"/>
    <col min="3332" max="3332" width="14.625" style="642" customWidth="1"/>
    <col min="3333" max="3454" width="2.75" style="642" customWidth="1"/>
    <col min="3455" max="3455" width="3.375" style="642" customWidth="1"/>
    <col min="3456" max="3456" width="2.125" style="642" customWidth="1"/>
    <col min="3457" max="3515" width="1.625" style="642" customWidth="1"/>
    <col min="3516" max="3584" width="8.875" style="642"/>
    <col min="3585" max="3586" width="2.625" style="642" customWidth="1"/>
    <col min="3587" max="3587" width="9.625" style="642" customWidth="1"/>
    <col min="3588" max="3588" width="14.625" style="642" customWidth="1"/>
    <col min="3589" max="3710" width="2.75" style="642" customWidth="1"/>
    <col min="3711" max="3711" width="3.375" style="642" customWidth="1"/>
    <col min="3712" max="3712" width="2.125" style="642" customWidth="1"/>
    <col min="3713" max="3771" width="1.625" style="642" customWidth="1"/>
    <col min="3772" max="3840" width="8.875" style="642"/>
    <col min="3841" max="3842" width="2.625" style="642" customWidth="1"/>
    <col min="3843" max="3843" width="9.625" style="642" customWidth="1"/>
    <col min="3844" max="3844" width="14.625" style="642" customWidth="1"/>
    <col min="3845" max="3966" width="2.75" style="642" customWidth="1"/>
    <col min="3967" max="3967" width="3.375" style="642" customWidth="1"/>
    <col min="3968" max="3968" width="2.125" style="642" customWidth="1"/>
    <col min="3969" max="4027" width="1.625" style="642" customWidth="1"/>
    <col min="4028" max="4096" width="8.875" style="642"/>
    <col min="4097" max="4098" width="2.625" style="642" customWidth="1"/>
    <col min="4099" max="4099" width="9.625" style="642" customWidth="1"/>
    <col min="4100" max="4100" width="14.625" style="642" customWidth="1"/>
    <col min="4101" max="4222" width="2.75" style="642" customWidth="1"/>
    <col min="4223" max="4223" width="3.375" style="642" customWidth="1"/>
    <col min="4224" max="4224" width="2.125" style="642" customWidth="1"/>
    <col min="4225" max="4283" width="1.625" style="642" customWidth="1"/>
    <col min="4284" max="4352" width="8.875" style="642"/>
    <col min="4353" max="4354" width="2.625" style="642" customWidth="1"/>
    <col min="4355" max="4355" width="9.625" style="642" customWidth="1"/>
    <col min="4356" max="4356" width="14.625" style="642" customWidth="1"/>
    <col min="4357" max="4478" width="2.75" style="642" customWidth="1"/>
    <col min="4479" max="4479" width="3.375" style="642" customWidth="1"/>
    <col min="4480" max="4480" width="2.125" style="642" customWidth="1"/>
    <col min="4481" max="4539" width="1.625" style="642" customWidth="1"/>
    <col min="4540" max="4608" width="8.875" style="642"/>
    <col min="4609" max="4610" width="2.625" style="642" customWidth="1"/>
    <col min="4611" max="4611" width="9.625" style="642" customWidth="1"/>
    <col min="4612" max="4612" width="14.625" style="642" customWidth="1"/>
    <col min="4613" max="4734" width="2.75" style="642" customWidth="1"/>
    <col min="4735" max="4735" width="3.375" style="642" customWidth="1"/>
    <col min="4736" max="4736" width="2.125" style="642" customWidth="1"/>
    <col min="4737" max="4795" width="1.625" style="642" customWidth="1"/>
    <col min="4796" max="4864" width="8.875" style="642"/>
    <col min="4865" max="4866" width="2.625" style="642" customWidth="1"/>
    <col min="4867" max="4867" width="9.625" style="642" customWidth="1"/>
    <col min="4868" max="4868" width="14.625" style="642" customWidth="1"/>
    <col min="4869" max="4990" width="2.75" style="642" customWidth="1"/>
    <col min="4991" max="4991" width="3.375" style="642" customWidth="1"/>
    <col min="4992" max="4992" width="2.125" style="642" customWidth="1"/>
    <col min="4993" max="5051" width="1.625" style="642" customWidth="1"/>
    <col min="5052" max="5120" width="8.875" style="642"/>
    <col min="5121" max="5122" width="2.625" style="642" customWidth="1"/>
    <col min="5123" max="5123" width="9.625" style="642" customWidth="1"/>
    <col min="5124" max="5124" width="14.625" style="642" customWidth="1"/>
    <col min="5125" max="5246" width="2.75" style="642" customWidth="1"/>
    <col min="5247" max="5247" width="3.375" style="642" customWidth="1"/>
    <col min="5248" max="5248" width="2.125" style="642" customWidth="1"/>
    <col min="5249" max="5307" width="1.625" style="642" customWidth="1"/>
    <col min="5308" max="5376" width="8.875" style="642"/>
    <col min="5377" max="5378" width="2.625" style="642" customWidth="1"/>
    <col min="5379" max="5379" width="9.625" style="642" customWidth="1"/>
    <col min="5380" max="5380" width="14.625" style="642" customWidth="1"/>
    <col min="5381" max="5502" width="2.75" style="642" customWidth="1"/>
    <col min="5503" max="5503" width="3.375" style="642" customWidth="1"/>
    <col min="5504" max="5504" width="2.125" style="642" customWidth="1"/>
    <col min="5505" max="5563" width="1.625" style="642" customWidth="1"/>
    <col min="5564" max="5632" width="8.875" style="642"/>
    <col min="5633" max="5634" width="2.625" style="642" customWidth="1"/>
    <col min="5635" max="5635" width="9.625" style="642" customWidth="1"/>
    <col min="5636" max="5636" width="14.625" style="642" customWidth="1"/>
    <col min="5637" max="5758" width="2.75" style="642" customWidth="1"/>
    <col min="5759" max="5759" width="3.375" style="642" customWidth="1"/>
    <col min="5760" max="5760" width="2.125" style="642" customWidth="1"/>
    <col min="5761" max="5819" width="1.625" style="642" customWidth="1"/>
    <col min="5820" max="5888" width="8.875" style="642"/>
    <col min="5889" max="5890" width="2.625" style="642" customWidth="1"/>
    <col min="5891" max="5891" width="9.625" style="642" customWidth="1"/>
    <col min="5892" max="5892" width="14.625" style="642" customWidth="1"/>
    <col min="5893" max="6014" width="2.75" style="642" customWidth="1"/>
    <col min="6015" max="6015" width="3.375" style="642" customWidth="1"/>
    <col min="6016" max="6016" width="2.125" style="642" customWidth="1"/>
    <col min="6017" max="6075" width="1.625" style="642" customWidth="1"/>
    <col min="6076" max="6144" width="8.875" style="642"/>
    <col min="6145" max="6146" width="2.625" style="642" customWidth="1"/>
    <col min="6147" max="6147" width="9.625" style="642" customWidth="1"/>
    <col min="6148" max="6148" width="14.625" style="642" customWidth="1"/>
    <col min="6149" max="6270" width="2.75" style="642" customWidth="1"/>
    <col min="6271" max="6271" width="3.375" style="642" customWidth="1"/>
    <col min="6272" max="6272" width="2.125" style="642" customWidth="1"/>
    <col min="6273" max="6331" width="1.625" style="642" customWidth="1"/>
    <col min="6332" max="6400" width="8.875" style="642"/>
    <col min="6401" max="6402" width="2.625" style="642" customWidth="1"/>
    <col min="6403" max="6403" width="9.625" style="642" customWidth="1"/>
    <col min="6404" max="6404" width="14.625" style="642" customWidth="1"/>
    <col min="6405" max="6526" width="2.75" style="642" customWidth="1"/>
    <col min="6527" max="6527" width="3.375" style="642" customWidth="1"/>
    <col min="6528" max="6528" width="2.125" style="642" customWidth="1"/>
    <col min="6529" max="6587" width="1.625" style="642" customWidth="1"/>
    <col min="6588" max="6656" width="8.875" style="642"/>
    <col min="6657" max="6658" width="2.625" style="642" customWidth="1"/>
    <col min="6659" max="6659" width="9.625" style="642" customWidth="1"/>
    <col min="6660" max="6660" width="14.625" style="642" customWidth="1"/>
    <col min="6661" max="6782" width="2.75" style="642" customWidth="1"/>
    <col min="6783" max="6783" width="3.375" style="642" customWidth="1"/>
    <col min="6784" max="6784" width="2.125" style="642" customWidth="1"/>
    <col min="6785" max="6843" width="1.625" style="642" customWidth="1"/>
    <col min="6844" max="6912" width="8.875" style="642"/>
    <col min="6913" max="6914" width="2.625" style="642" customWidth="1"/>
    <col min="6915" max="6915" width="9.625" style="642" customWidth="1"/>
    <col min="6916" max="6916" width="14.625" style="642" customWidth="1"/>
    <col min="6917" max="7038" width="2.75" style="642" customWidth="1"/>
    <col min="7039" max="7039" width="3.375" style="642" customWidth="1"/>
    <col min="7040" max="7040" width="2.125" style="642" customWidth="1"/>
    <col min="7041" max="7099" width="1.625" style="642" customWidth="1"/>
    <col min="7100" max="7168" width="8.875" style="642"/>
    <col min="7169" max="7170" width="2.625" style="642" customWidth="1"/>
    <col min="7171" max="7171" width="9.625" style="642" customWidth="1"/>
    <col min="7172" max="7172" width="14.625" style="642" customWidth="1"/>
    <col min="7173" max="7294" width="2.75" style="642" customWidth="1"/>
    <col min="7295" max="7295" width="3.375" style="642" customWidth="1"/>
    <col min="7296" max="7296" width="2.125" style="642" customWidth="1"/>
    <col min="7297" max="7355" width="1.625" style="642" customWidth="1"/>
    <col min="7356" max="7424" width="8.875" style="642"/>
    <col min="7425" max="7426" width="2.625" style="642" customWidth="1"/>
    <col min="7427" max="7427" width="9.625" style="642" customWidth="1"/>
    <col min="7428" max="7428" width="14.625" style="642" customWidth="1"/>
    <col min="7429" max="7550" width="2.75" style="642" customWidth="1"/>
    <col min="7551" max="7551" width="3.375" style="642" customWidth="1"/>
    <col min="7552" max="7552" width="2.125" style="642" customWidth="1"/>
    <col min="7553" max="7611" width="1.625" style="642" customWidth="1"/>
    <col min="7612" max="7680" width="8.875" style="642"/>
    <col min="7681" max="7682" width="2.625" style="642" customWidth="1"/>
    <col min="7683" max="7683" width="9.625" style="642" customWidth="1"/>
    <col min="7684" max="7684" width="14.625" style="642" customWidth="1"/>
    <col min="7685" max="7806" width="2.75" style="642" customWidth="1"/>
    <col min="7807" max="7807" width="3.375" style="642" customWidth="1"/>
    <col min="7808" max="7808" width="2.125" style="642" customWidth="1"/>
    <col min="7809" max="7867" width="1.625" style="642" customWidth="1"/>
    <col min="7868" max="7936" width="8.875" style="642"/>
    <col min="7937" max="7938" width="2.625" style="642" customWidth="1"/>
    <col min="7939" max="7939" width="9.625" style="642" customWidth="1"/>
    <col min="7940" max="7940" width="14.625" style="642" customWidth="1"/>
    <col min="7941" max="8062" width="2.75" style="642" customWidth="1"/>
    <col min="8063" max="8063" width="3.375" style="642" customWidth="1"/>
    <col min="8064" max="8064" width="2.125" style="642" customWidth="1"/>
    <col min="8065" max="8123" width="1.625" style="642" customWidth="1"/>
    <col min="8124" max="8192" width="8.875" style="642"/>
    <col min="8193" max="8194" width="2.625" style="642" customWidth="1"/>
    <col min="8195" max="8195" width="9.625" style="642" customWidth="1"/>
    <col min="8196" max="8196" width="14.625" style="642" customWidth="1"/>
    <col min="8197" max="8318" width="2.75" style="642" customWidth="1"/>
    <col min="8319" max="8319" width="3.375" style="642" customWidth="1"/>
    <col min="8320" max="8320" width="2.125" style="642" customWidth="1"/>
    <col min="8321" max="8379" width="1.625" style="642" customWidth="1"/>
    <col min="8380" max="8448" width="8.875" style="642"/>
    <col min="8449" max="8450" width="2.625" style="642" customWidth="1"/>
    <col min="8451" max="8451" width="9.625" style="642" customWidth="1"/>
    <col min="8452" max="8452" width="14.625" style="642" customWidth="1"/>
    <col min="8453" max="8574" width="2.75" style="642" customWidth="1"/>
    <col min="8575" max="8575" width="3.375" style="642" customWidth="1"/>
    <col min="8576" max="8576" width="2.125" style="642" customWidth="1"/>
    <col min="8577" max="8635" width="1.625" style="642" customWidth="1"/>
    <col min="8636" max="8704" width="8.875" style="642"/>
    <col min="8705" max="8706" width="2.625" style="642" customWidth="1"/>
    <col min="8707" max="8707" width="9.625" style="642" customWidth="1"/>
    <col min="8708" max="8708" width="14.625" style="642" customWidth="1"/>
    <col min="8709" max="8830" width="2.75" style="642" customWidth="1"/>
    <col min="8831" max="8831" width="3.375" style="642" customWidth="1"/>
    <col min="8832" max="8832" width="2.125" style="642" customWidth="1"/>
    <col min="8833" max="8891" width="1.625" style="642" customWidth="1"/>
    <col min="8892" max="8960" width="8.875" style="642"/>
    <col min="8961" max="8962" width="2.625" style="642" customWidth="1"/>
    <col min="8963" max="8963" width="9.625" style="642" customWidth="1"/>
    <col min="8964" max="8964" width="14.625" style="642" customWidth="1"/>
    <col min="8965" max="9086" width="2.75" style="642" customWidth="1"/>
    <col min="9087" max="9087" width="3.375" style="642" customWidth="1"/>
    <col min="9088" max="9088" width="2.125" style="642" customWidth="1"/>
    <col min="9089" max="9147" width="1.625" style="642" customWidth="1"/>
    <col min="9148" max="9216" width="8.875" style="642"/>
    <col min="9217" max="9218" width="2.625" style="642" customWidth="1"/>
    <col min="9219" max="9219" width="9.625" style="642" customWidth="1"/>
    <col min="9220" max="9220" width="14.625" style="642" customWidth="1"/>
    <col min="9221" max="9342" width="2.75" style="642" customWidth="1"/>
    <col min="9343" max="9343" width="3.375" style="642" customWidth="1"/>
    <col min="9344" max="9344" width="2.125" style="642" customWidth="1"/>
    <col min="9345" max="9403" width="1.625" style="642" customWidth="1"/>
    <col min="9404" max="9472" width="8.875" style="642"/>
    <col min="9473" max="9474" width="2.625" style="642" customWidth="1"/>
    <col min="9475" max="9475" width="9.625" style="642" customWidth="1"/>
    <col min="9476" max="9476" width="14.625" style="642" customWidth="1"/>
    <col min="9477" max="9598" width="2.75" style="642" customWidth="1"/>
    <col min="9599" max="9599" width="3.375" style="642" customWidth="1"/>
    <col min="9600" max="9600" width="2.125" style="642" customWidth="1"/>
    <col min="9601" max="9659" width="1.625" style="642" customWidth="1"/>
    <col min="9660" max="9728" width="8.875" style="642"/>
    <col min="9729" max="9730" width="2.625" style="642" customWidth="1"/>
    <col min="9731" max="9731" width="9.625" style="642" customWidth="1"/>
    <col min="9732" max="9732" width="14.625" style="642" customWidth="1"/>
    <col min="9733" max="9854" width="2.75" style="642" customWidth="1"/>
    <col min="9855" max="9855" width="3.375" style="642" customWidth="1"/>
    <col min="9856" max="9856" width="2.125" style="642" customWidth="1"/>
    <col min="9857" max="9915" width="1.625" style="642" customWidth="1"/>
    <col min="9916" max="9984" width="8.875" style="642"/>
    <col min="9985" max="9986" width="2.625" style="642" customWidth="1"/>
    <col min="9987" max="9987" width="9.625" style="642" customWidth="1"/>
    <col min="9988" max="9988" width="14.625" style="642" customWidth="1"/>
    <col min="9989" max="10110" width="2.75" style="642" customWidth="1"/>
    <col min="10111" max="10111" width="3.375" style="642" customWidth="1"/>
    <col min="10112" max="10112" width="2.125" style="642" customWidth="1"/>
    <col min="10113" max="10171" width="1.625" style="642" customWidth="1"/>
    <col min="10172" max="10240" width="8.875" style="642"/>
    <col min="10241" max="10242" width="2.625" style="642" customWidth="1"/>
    <col min="10243" max="10243" width="9.625" style="642" customWidth="1"/>
    <col min="10244" max="10244" width="14.625" style="642" customWidth="1"/>
    <col min="10245" max="10366" width="2.75" style="642" customWidth="1"/>
    <col min="10367" max="10367" width="3.375" style="642" customWidth="1"/>
    <col min="10368" max="10368" width="2.125" style="642" customWidth="1"/>
    <col min="10369" max="10427" width="1.625" style="642" customWidth="1"/>
    <col min="10428" max="10496" width="8.875" style="642"/>
    <col min="10497" max="10498" width="2.625" style="642" customWidth="1"/>
    <col min="10499" max="10499" width="9.625" style="642" customWidth="1"/>
    <col min="10500" max="10500" width="14.625" style="642" customWidth="1"/>
    <col min="10501" max="10622" width="2.75" style="642" customWidth="1"/>
    <col min="10623" max="10623" width="3.375" style="642" customWidth="1"/>
    <col min="10624" max="10624" width="2.125" style="642" customWidth="1"/>
    <col min="10625" max="10683" width="1.625" style="642" customWidth="1"/>
    <col min="10684" max="10752" width="8.875" style="642"/>
    <col min="10753" max="10754" width="2.625" style="642" customWidth="1"/>
    <col min="10755" max="10755" width="9.625" style="642" customWidth="1"/>
    <col min="10756" max="10756" width="14.625" style="642" customWidth="1"/>
    <col min="10757" max="10878" width="2.75" style="642" customWidth="1"/>
    <col min="10879" max="10879" width="3.375" style="642" customWidth="1"/>
    <col min="10880" max="10880" width="2.125" style="642" customWidth="1"/>
    <col min="10881" max="10939" width="1.625" style="642" customWidth="1"/>
    <col min="10940" max="11008" width="8.875" style="642"/>
    <col min="11009" max="11010" width="2.625" style="642" customWidth="1"/>
    <col min="11011" max="11011" width="9.625" style="642" customWidth="1"/>
    <col min="11012" max="11012" width="14.625" style="642" customWidth="1"/>
    <col min="11013" max="11134" width="2.75" style="642" customWidth="1"/>
    <col min="11135" max="11135" width="3.375" style="642" customWidth="1"/>
    <col min="11136" max="11136" width="2.125" style="642" customWidth="1"/>
    <col min="11137" max="11195" width="1.625" style="642" customWidth="1"/>
    <col min="11196" max="11264" width="8.875" style="642"/>
    <col min="11265" max="11266" width="2.625" style="642" customWidth="1"/>
    <col min="11267" max="11267" width="9.625" style="642" customWidth="1"/>
    <col min="11268" max="11268" width="14.625" style="642" customWidth="1"/>
    <col min="11269" max="11390" width="2.75" style="642" customWidth="1"/>
    <col min="11391" max="11391" width="3.375" style="642" customWidth="1"/>
    <col min="11392" max="11392" width="2.125" style="642" customWidth="1"/>
    <col min="11393" max="11451" width="1.625" style="642" customWidth="1"/>
    <col min="11452" max="11520" width="8.875" style="642"/>
    <col min="11521" max="11522" width="2.625" style="642" customWidth="1"/>
    <col min="11523" max="11523" width="9.625" style="642" customWidth="1"/>
    <col min="11524" max="11524" width="14.625" style="642" customWidth="1"/>
    <col min="11525" max="11646" width="2.75" style="642" customWidth="1"/>
    <col min="11647" max="11647" width="3.375" style="642" customWidth="1"/>
    <col min="11648" max="11648" width="2.125" style="642" customWidth="1"/>
    <col min="11649" max="11707" width="1.625" style="642" customWidth="1"/>
    <col min="11708" max="11776" width="8.875" style="642"/>
    <col min="11777" max="11778" width="2.625" style="642" customWidth="1"/>
    <col min="11779" max="11779" width="9.625" style="642" customWidth="1"/>
    <col min="11780" max="11780" width="14.625" style="642" customWidth="1"/>
    <col min="11781" max="11902" width="2.75" style="642" customWidth="1"/>
    <col min="11903" max="11903" width="3.375" style="642" customWidth="1"/>
    <col min="11904" max="11904" width="2.125" style="642" customWidth="1"/>
    <col min="11905" max="11963" width="1.625" style="642" customWidth="1"/>
    <col min="11964" max="12032" width="8.875" style="642"/>
    <col min="12033" max="12034" width="2.625" style="642" customWidth="1"/>
    <col min="12035" max="12035" width="9.625" style="642" customWidth="1"/>
    <col min="12036" max="12036" width="14.625" style="642" customWidth="1"/>
    <col min="12037" max="12158" width="2.75" style="642" customWidth="1"/>
    <col min="12159" max="12159" width="3.375" style="642" customWidth="1"/>
    <col min="12160" max="12160" width="2.125" style="642" customWidth="1"/>
    <col min="12161" max="12219" width="1.625" style="642" customWidth="1"/>
    <col min="12220" max="12288" width="8.875" style="642"/>
    <col min="12289" max="12290" width="2.625" style="642" customWidth="1"/>
    <col min="12291" max="12291" width="9.625" style="642" customWidth="1"/>
    <col min="12292" max="12292" width="14.625" style="642" customWidth="1"/>
    <col min="12293" max="12414" width="2.75" style="642" customWidth="1"/>
    <col min="12415" max="12415" width="3.375" style="642" customWidth="1"/>
    <col min="12416" max="12416" width="2.125" style="642" customWidth="1"/>
    <col min="12417" max="12475" width="1.625" style="642" customWidth="1"/>
    <col min="12476" max="12544" width="8.875" style="642"/>
    <col min="12545" max="12546" width="2.625" style="642" customWidth="1"/>
    <col min="12547" max="12547" width="9.625" style="642" customWidth="1"/>
    <col min="12548" max="12548" width="14.625" style="642" customWidth="1"/>
    <col min="12549" max="12670" width="2.75" style="642" customWidth="1"/>
    <col min="12671" max="12671" width="3.375" style="642" customWidth="1"/>
    <col min="12672" max="12672" width="2.125" style="642" customWidth="1"/>
    <col min="12673" max="12731" width="1.625" style="642" customWidth="1"/>
    <col min="12732" max="12800" width="8.875" style="642"/>
    <col min="12801" max="12802" width="2.625" style="642" customWidth="1"/>
    <col min="12803" max="12803" width="9.625" style="642" customWidth="1"/>
    <col min="12804" max="12804" width="14.625" style="642" customWidth="1"/>
    <col min="12805" max="12926" width="2.75" style="642" customWidth="1"/>
    <col min="12927" max="12927" width="3.375" style="642" customWidth="1"/>
    <col min="12928" max="12928" width="2.125" style="642" customWidth="1"/>
    <col min="12929" max="12987" width="1.625" style="642" customWidth="1"/>
    <col min="12988" max="13056" width="8.875" style="642"/>
    <col min="13057" max="13058" width="2.625" style="642" customWidth="1"/>
    <col min="13059" max="13059" width="9.625" style="642" customWidth="1"/>
    <col min="13060" max="13060" width="14.625" style="642" customWidth="1"/>
    <col min="13061" max="13182" width="2.75" style="642" customWidth="1"/>
    <col min="13183" max="13183" width="3.375" style="642" customWidth="1"/>
    <col min="13184" max="13184" width="2.125" style="642" customWidth="1"/>
    <col min="13185" max="13243" width="1.625" style="642" customWidth="1"/>
    <col min="13244" max="13312" width="8.875" style="642"/>
    <col min="13313" max="13314" width="2.625" style="642" customWidth="1"/>
    <col min="13315" max="13315" width="9.625" style="642" customWidth="1"/>
    <col min="13316" max="13316" width="14.625" style="642" customWidth="1"/>
    <col min="13317" max="13438" width="2.75" style="642" customWidth="1"/>
    <col min="13439" max="13439" width="3.375" style="642" customWidth="1"/>
    <col min="13440" max="13440" width="2.125" style="642" customWidth="1"/>
    <col min="13441" max="13499" width="1.625" style="642" customWidth="1"/>
    <col min="13500" max="13568" width="8.875" style="642"/>
    <col min="13569" max="13570" width="2.625" style="642" customWidth="1"/>
    <col min="13571" max="13571" width="9.625" style="642" customWidth="1"/>
    <col min="13572" max="13572" width="14.625" style="642" customWidth="1"/>
    <col min="13573" max="13694" width="2.75" style="642" customWidth="1"/>
    <col min="13695" max="13695" width="3.375" style="642" customWidth="1"/>
    <col min="13696" max="13696" width="2.125" style="642" customWidth="1"/>
    <col min="13697" max="13755" width="1.625" style="642" customWidth="1"/>
    <col min="13756" max="13824" width="8.875" style="642"/>
    <col min="13825" max="13826" width="2.625" style="642" customWidth="1"/>
    <col min="13827" max="13827" width="9.625" style="642" customWidth="1"/>
    <col min="13828" max="13828" width="14.625" style="642" customWidth="1"/>
    <col min="13829" max="13950" width="2.75" style="642" customWidth="1"/>
    <col min="13951" max="13951" width="3.375" style="642" customWidth="1"/>
    <col min="13952" max="13952" width="2.125" style="642" customWidth="1"/>
    <col min="13953" max="14011" width="1.625" style="642" customWidth="1"/>
    <col min="14012" max="14080" width="8.875" style="642"/>
    <col min="14081" max="14082" width="2.625" style="642" customWidth="1"/>
    <col min="14083" max="14083" width="9.625" style="642" customWidth="1"/>
    <col min="14084" max="14084" width="14.625" style="642" customWidth="1"/>
    <col min="14085" max="14206" width="2.75" style="642" customWidth="1"/>
    <col min="14207" max="14207" width="3.375" style="642" customWidth="1"/>
    <col min="14208" max="14208" width="2.125" style="642" customWidth="1"/>
    <col min="14209" max="14267" width="1.625" style="642" customWidth="1"/>
    <col min="14268" max="14336" width="8.875" style="642"/>
    <col min="14337" max="14338" width="2.625" style="642" customWidth="1"/>
    <col min="14339" max="14339" width="9.625" style="642" customWidth="1"/>
    <col min="14340" max="14340" width="14.625" style="642" customWidth="1"/>
    <col min="14341" max="14462" width="2.75" style="642" customWidth="1"/>
    <col min="14463" max="14463" width="3.375" style="642" customWidth="1"/>
    <col min="14464" max="14464" width="2.125" style="642" customWidth="1"/>
    <col min="14465" max="14523" width="1.625" style="642" customWidth="1"/>
    <col min="14524" max="14592" width="8.875" style="642"/>
    <col min="14593" max="14594" width="2.625" style="642" customWidth="1"/>
    <col min="14595" max="14595" width="9.625" style="642" customWidth="1"/>
    <col min="14596" max="14596" width="14.625" style="642" customWidth="1"/>
    <col min="14597" max="14718" width="2.75" style="642" customWidth="1"/>
    <col min="14719" max="14719" width="3.375" style="642" customWidth="1"/>
    <col min="14720" max="14720" width="2.125" style="642" customWidth="1"/>
    <col min="14721" max="14779" width="1.625" style="642" customWidth="1"/>
    <col min="14780" max="14848" width="8.875" style="642"/>
    <col min="14849" max="14850" width="2.625" style="642" customWidth="1"/>
    <col min="14851" max="14851" width="9.625" style="642" customWidth="1"/>
    <col min="14852" max="14852" width="14.625" style="642" customWidth="1"/>
    <col min="14853" max="14974" width="2.75" style="642" customWidth="1"/>
    <col min="14975" max="14975" width="3.375" style="642" customWidth="1"/>
    <col min="14976" max="14976" width="2.125" style="642" customWidth="1"/>
    <col min="14977" max="15035" width="1.625" style="642" customWidth="1"/>
    <col min="15036" max="15104" width="8.875" style="642"/>
    <col min="15105" max="15106" width="2.625" style="642" customWidth="1"/>
    <col min="15107" max="15107" width="9.625" style="642" customWidth="1"/>
    <col min="15108" max="15108" width="14.625" style="642" customWidth="1"/>
    <col min="15109" max="15230" width="2.75" style="642" customWidth="1"/>
    <col min="15231" max="15231" width="3.375" style="642" customWidth="1"/>
    <col min="15232" max="15232" width="2.125" style="642" customWidth="1"/>
    <col min="15233" max="15291" width="1.625" style="642" customWidth="1"/>
    <col min="15292" max="15360" width="8.875" style="642"/>
    <col min="15361" max="15362" width="2.625" style="642" customWidth="1"/>
    <col min="15363" max="15363" width="9.625" style="642" customWidth="1"/>
    <col min="15364" max="15364" width="14.625" style="642" customWidth="1"/>
    <col min="15365" max="15486" width="2.75" style="642" customWidth="1"/>
    <col min="15487" max="15487" width="3.375" style="642" customWidth="1"/>
    <col min="15488" max="15488" width="2.125" style="642" customWidth="1"/>
    <col min="15489" max="15547" width="1.625" style="642" customWidth="1"/>
    <col min="15548" max="15616" width="8.875" style="642"/>
    <col min="15617" max="15618" width="2.625" style="642" customWidth="1"/>
    <col min="15619" max="15619" width="9.625" style="642" customWidth="1"/>
    <col min="15620" max="15620" width="14.625" style="642" customWidth="1"/>
    <col min="15621" max="15742" width="2.75" style="642" customWidth="1"/>
    <col min="15743" max="15743" width="3.375" style="642" customWidth="1"/>
    <col min="15744" max="15744" width="2.125" style="642" customWidth="1"/>
    <col min="15745" max="15803" width="1.625" style="642" customWidth="1"/>
    <col min="15804" max="15872" width="8.875" style="642"/>
    <col min="15873" max="15874" width="2.625" style="642" customWidth="1"/>
    <col min="15875" max="15875" width="9.625" style="642" customWidth="1"/>
    <col min="15876" max="15876" width="14.625" style="642" customWidth="1"/>
    <col min="15877" max="15998" width="2.75" style="642" customWidth="1"/>
    <col min="15999" max="15999" width="3.375" style="642" customWidth="1"/>
    <col min="16000" max="16000" width="2.125" style="642" customWidth="1"/>
    <col min="16001" max="16059" width="1.625" style="642" customWidth="1"/>
    <col min="16060" max="16128" width="8.875" style="642"/>
    <col min="16129" max="16130" width="2.625" style="642" customWidth="1"/>
    <col min="16131" max="16131" width="9.625" style="642" customWidth="1"/>
    <col min="16132" max="16132" width="14.625" style="642" customWidth="1"/>
    <col min="16133" max="16254" width="2.75" style="642" customWidth="1"/>
    <col min="16255" max="16255" width="3.375" style="642" customWidth="1"/>
    <col min="16256" max="16256" width="2.125" style="642" customWidth="1"/>
    <col min="16257" max="16315" width="1.625" style="642" customWidth="1"/>
    <col min="16316" max="16384" width="8.875" style="642"/>
  </cols>
  <sheetData>
    <row r="1" spans="2:187" s="625" customFormat="1" ht="24" customHeight="1">
      <c r="B1" s="1387" t="s">
        <v>741</v>
      </c>
      <c r="C1" s="1388"/>
      <c r="D1" s="1388"/>
      <c r="E1" s="1388"/>
      <c r="F1" s="1388"/>
      <c r="G1" s="1388"/>
      <c r="H1" s="1388"/>
      <c r="I1" s="1388"/>
      <c r="J1" s="1388"/>
      <c r="K1" s="1388"/>
      <c r="L1" s="1388"/>
      <c r="M1" s="1388"/>
      <c r="N1" s="1388"/>
      <c r="O1" s="1388"/>
      <c r="P1" s="1388"/>
      <c r="Q1" s="624"/>
      <c r="R1" s="624"/>
      <c r="S1" s="624"/>
      <c r="T1" s="624"/>
      <c r="U1" s="643"/>
      <c r="V1" s="643"/>
      <c r="W1" s="643"/>
      <c r="X1" s="643"/>
      <c r="Y1" s="643"/>
      <c r="Z1" s="643"/>
      <c r="AA1" s="643"/>
      <c r="AB1" s="643"/>
      <c r="AC1" s="643"/>
      <c r="AD1" s="643"/>
      <c r="AE1" s="643"/>
      <c r="AF1" s="643"/>
      <c r="AG1" s="643"/>
      <c r="AH1" s="643"/>
      <c r="AI1" s="643"/>
      <c r="AJ1" s="643"/>
      <c r="AK1" s="643"/>
      <c r="AL1" s="643"/>
      <c r="AM1" s="643"/>
      <c r="AN1" s="643"/>
      <c r="AO1" s="643"/>
      <c r="AP1" s="643"/>
      <c r="AQ1" s="643"/>
      <c r="AR1" s="643"/>
      <c r="AS1" s="643"/>
      <c r="AT1" s="643"/>
      <c r="AU1" s="643"/>
      <c r="AV1" s="643"/>
      <c r="AW1" s="643"/>
      <c r="AX1" s="643"/>
      <c r="AY1" s="643"/>
      <c r="AZ1" s="643"/>
      <c r="BA1" s="643"/>
      <c r="BB1" s="643"/>
      <c r="BC1" s="643"/>
      <c r="BD1" s="643"/>
      <c r="BE1" s="643"/>
      <c r="BF1" s="643"/>
      <c r="BG1" s="643"/>
      <c r="BH1" s="643"/>
      <c r="BI1" s="643"/>
      <c r="BJ1" s="643"/>
      <c r="BK1" s="643"/>
      <c r="BL1" s="643"/>
      <c r="BM1" s="643"/>
      <c r="BN1" s="643"/>
      <c r="BO1" s="643"/>
      <c r="BP1" s="643"/>
      <c r="BQ1" s="643"/>
      <c r="BR1" s="643"/>
      <c r="BS1" s="643"/>
      <c r="BT1" s="643"/>
      <c r="BU1" s="643"/>
      <c r="BV1" s="643"/>
      <c r="BW1" s="643"/>
      <c r="BX1" s="643"/>
      <c r="BY1" s="643"/>
      <c r="BZ1" s="643"/>
      <c r="CA1" s="643"/>
      <c r="CB1" s="643"/>
      <c r="CC1" s="643"/>
      <c r="CD1" s="643"/>
      <c r="CE1" s="643"/>
      <c r="CF1" s="643"/>
      <c r="CG1" s="643"/>
      <c r="CH1" s="643"/>
      <c r="CI1" s="643"/>
      <c r="CJ1" s="643"/>
      <c r="CK1" s="643"/>
      <c r="CL1" s="643"/>
      <c r="CM1" s="643"/>
      <c r="CN1" s="643"/>
      <c r="CO1" s="643"/>
      <c r="CP1" s="643"/>
      <c r="CQ1" s="643"/>
      <c r="CR1" s="643"/>
      <c r="CS1" s="643"/>
      <c r="CT1" s="643"/>
      <c r="CU1" s="643"/>
      <c r="CV1" s="643"/>
      <c r="CW1" s="643"/>
      <c r="CX1" s="643"/>
      <c r="CY1" s="643"/>
      <c r="CZ1" s="643"/>
      <c r="DA1" s="643"/>
      <c r="DB1" s="643"/>
      <c r="DC1" s="643"/>
      <c r="DD1" s="643"/>
      <c r="DE1" s="643"/>
      <c r="DF1" s="643"/>
      <c r="DG1" s="643"/>
      <c r="DH1" s="643"/>
      <c r="DI1" s="643"/>
      <c r="DJ1" s="643"/>
      <c r="DK1" s="643"/>
      <c r="DL1" s="643"/>
      <c r="DM1" s="643"/>
      <c r="DN1" s="643"/>
      <c r="DO1" s="643"/>
      <c r="DP1" s="643"/>
      <c r="DQ1" s="643"/>
      <c r="DR1" s="643"/>
      <c r="DS1" s="643"/>
      <c r="DT1" s="643"/>
      <c r="DU1" s="643"/>
      <c r="DV1" s="643"/>
    </row>
    <row r="2" spans="2:187" s="621" customFormat="1" ht="33" customHeight="1">
      <c r="B2" s="1360" t="s">
        <v>629</v>
      </c>
      <c r="C2" s="1360"/>
      <c r="D2" s="1360"/>
      <c r="E2" s="1360"/>
      <c r="F2" s="1360"/>
      <c r="G2" s="1360"/>
      <c r="H2" s="1360"/>
      <c r="I2" s="1360"/>
      <c r="J2" s="1360"/>
      <c r="K2" s="1360"/>
      <c r="L2" s="1360"/>
      <c r="M2" s="1360"/>
      <c r="N2" s="1360"/>
      <c r="O2" s="1360"/>
      <c r="P2" s="1360"/>
      <c r="Q2" s="1360"/>
      <c r="R2" s="1360"/>
      <c r="S2" s="1360"/>
      <c r="T2" s="1360"/>
      <c r="U2" s="1360"/>
      <c r="V2" s="1360"/>
      <c r="W2" s="1360"/>
      <c r="X2" s="1360"/>
      <c r="Y2" s="1360"/>
      <c r="Z2" s="1360"/>
      <c r="AA2" s="1360"/>
      <c r="AB2" s="1360"/>
      <c r="AC2" s="1360"/>
      <c r="AD2" s="1360"/>
      <c r="AE2" s="1360"/>
      <c r="AF2" s="1360"/>
      <c r="AG2" s="1360"/>
      <c r="AH2" s="1360"/>
      <c r="AI2" s="1360"/>
      <c r="AJ2" s="1360"/>
      <c r="AK2" s="1360"/>
      <c r="AL2" s="1360"/>
      <c r="AM2" s="1360"/>
      <c r="AN2" s="1360"/>
      <c r="AO2" s="1360"/>
      <c r="AP2" s="1360"/>
      <c r="AQ2" s="1360"/>
      <c r="AR2" s="1360"/>
      <c r="AS2" s="1360"/>
      <c r="AT2" s="1360"/>
      <c r="AU2" s="1360"/>
      <c r="AV2" s="1360"/>
      <c r="AW2" s="1360"/>
      <c r="AX2" s="1360"/>
      <c r="AY2" s="1360"/>
      <c r="AZ2" s="1360"/>
      <c r="BA2" s="1360"/>
      <c r="BB2" s="1360"/>
      <c r="BC2" s="1360"/>
      <c r="BD2" s="1360"/>
      <c r="BE2" s="1360"/>
      <c r="BF2" s="1360"/>
      <c r="BG2" s="1360"/>
      <c r="BH2" s="1360"/>
      <c r="BI2" s="1360"/>
      <c r="BJ2" s="1360"/>
      <c r="BK2" s="1360"/>
      <c r="BL2" s="1360"/>
      <c r="BM2" s="1360"/>
      <c r="BN2" s="1360"/>
      <c r="BO2" s="1360"/>
      <c r="BP2" s="1360"/>
      <c r="BQ2" s="1360"/>
      <c r="BR2" s="1360"/>
      <c r="BS2" s="1360"/>
      <c r="BT2" s="1360"/>
      <c r="BU2" s="1360"/>
      <c r="BV2" s="1360"/>
      <c r="BW2" s="1360"/>
      <c r="BX2" s="1360"/>
      <c r="BY2" s="1360"/>
      <c r="BZ2" s="1360"/>
      <c r="CA2" s="1360"/>
      <c r="CB2" s="1360"/>
      <c r="CC2" s="1360"/>
      <c r="CD2" s="1360"/>
      <c r="CE2" s="1360"/>
      <c r="CF2" s="1360"/>
      <c r="CG2" s="1360"/>
      <c r="CH2" s="1360"/>
      <c r="CI2" s="1360"/>
      <c r="CJ2" s="1360"/>
      <c r="CK2" s="1360"/>
      <c r="CL2" s="1360"/>
      <c r="CM2" s="1360"/>
      <c r="CN2" s="1360"/>
      <c r="CO2" s="1360"/>
      <c r="CP2" s="1360"/>
      <c r="CQ2" s="1360"/>
      <c r="CR2" s="1360"/>
      <c r="CS2" s="1360"/>
      <c r="CT2" s="644"/>
      <c r="CU2" s="644"/>
      <c r="CV2" s="644"/>
      <c r="CW2" s="644"/>
      <c r="CX2" s="644"/>
      <c r="CY2" s="644"/>
      <c r="CZ2" s="644"/>
      <c r="DA2" s="644"/>
      <c r="DB2" s="644"/>
      <c r="DC2" s="644"/>
      <c r="DD2" s="644"/>
      <c r="DE2" s="644"/>
      <c r="DF2" s="644"/>
      <c r="DG2" s="644"/>
      <c r="DH2" s="644"/>
      <c r="DI2" s="644"/>
      <c r="DJ2" s="644"/>
      <c r="DK2" s="644"/>
      <c r="DL2" s="644"/>
      <c r="DM2" s="644"/>
      <c r="DN2" s="644"/>
      <c r="DO2" s="644"/>
      <c r="DP2" s="644"/>
      <c r="DQ2" s="644"/>
      <c r="DR2" s="644"/>
      <c r="DS2" s="644"/>
      <c r="DT2" s="644"/>
      <c r="DU2" s="644"/>
      <c r="DV2" s="644"/>
      <c r="DW2" s="645"/>
      <c r="DX2" s="645"/>
      <c r="DY2" s="645"/>
      <c r="DZ2" s="645"/>
      <c r="EA2" s="645"/>
      <c r="EB2" s="645"/>
      <c r="EC2" s="645"/>
      <c r="ED2" s="645"/>
      <c r="EE2" s="645"/>
      <c r="EF2" s="645"/>
      <c r="EG2" s="645"/>
      <c r="EH2" s="645"/>
      <c r="EI2" s="645"/>
      <c r="EJ2" s="645"/>
      <c r="EK2" s="645"/>
      <c r="EL2" s="645"/>
      <c r="EM2" s="645"/>
      <c r="EN2" s="645"/>
      <c r="EO2" s="645"/>
      <c r="EP2" s="645"/>
      <c r="EQ2" s="645"/>
      <c r="ER2" s="645"/>
      <c r="ES2" s="645"/>
      <c r="ET2" s="645"/>
      <c r="EU2" s="645"/>
      <c r="EV2" s="645"/>
      <c r="EW2" s="645"/>
      <c r="EX2" s="645"/>
      <c r="EY2" s="645"/>
      <c r="EZ2" s="645"/>
      <c r="FA2" s="645"/>
      <c r="FB2" s="645"/>
      <c r="FC2" s="645"/>
      <c r="FD2" s="645"/>
      <c r="FE2" s="645"/>
      <c r="FF2" s="645"/>
      <c r="FG2" s="645"/>
      <c r="FH2" s="645"/>
      <c r="FI2" s="645"/>
      <c r="FJ2" s="645"/>
      <c r="FK2" s="645"/>
      <c r="FL2" s="645"/>
      <c r="FM2" s="645"/>
      <c r="FN2" s="645"/>
      <c r="FO2" s="645"/>
      <c r="FP2" s="645"/>
      <c r="FQ2" s="645"/>
      <c r="FR2" s="645"/>
      <c r="FS2" s="645"/>
      <c r="FT2" s="645"/>
      <c r="FU2" s="645"/>
      <c r="FV2" s="645"/>
      <c r="FW2" s="645"/>
      <c r="FX2" s="645"/>
      <c r="FY2" s="645"/>
      <c r="FZ2" s="645"/>
      <c r="GA2" s="645"/>
      <c r="GB2" s="645"/>
      <c r="GC2" s="645"/>
      <c r="GD2" s="645"/>
      <c r="GE2" s="645"/>
    </row>
    <row r="3" spans="2:187" ht="18" customHeight="1">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c r="AL3" s="646"/>
      <c r="AM3" s="646"/>
      <c r="AN3" s="646"/>
      <c r="AO3" s="646"/>
      <c r="AP3" s="646"/>
      <c r="AQ3" s="646"/>
      <c r="AR3" s="646"/>
      <c r="AS3" s="646"/>
      <c r="AT3" s="646"/>
      <c r="AU3" s="646"/>
      <c r="AV3" s="646"/>
      <c r="AW3" s="646"/>
      <c r="AX3" s="646"/>
      <c r="AY3" s="646"/>
      <c r="AZ3" s="646"/>
      <c r="BA3" s="646"/>
      <c r="BB3" s="646"/>
      <c r="BC3" s="646"/>
      <c r="BD3" s="646"/>
      <c r="BE3" s="646"/>
      <c r="BF3" s="646"/>
      <c r="BG3" s="646"/>
      <c r="BH3" s="646"/>
      <c r="BI3" s="646"/>
      <c r="BJ3" s="646"/>
      <c r="BK3" s="646"/>
      <c r="BL3" s="646"/>
      <c r="BM3" s="646"/>
      <c r="BN3" s="646"/>
      <c r="BO3" s="646"/>
      <c r="BP3" s="646"/>
      <c r="BQ3" s="646"/>
      <c r="BR3" s="646"/>
      <c r="BS3" s="646"/>
      <c r="BT3" s="646"/>
      <c r="BU3" s="646"/>
      <c r="BV3" s="646"/>
      <c r="BW3" s="646"/>
      <c r="BX3" s="646"/>
      <c r="BY3" s="646"/>
      <c r="BZ3" s="646"/>
      <c r="CA3" s="646"/>
      <c r="CB3" s="646"/>
      <c r="CC3" s="646"/>
      <c r="CD3" s="646"/>
      <c r="CE3" s="646"/>
      <c r="CF3" s="646"/>
      <c r="CG3" s="646"/>
      <c r="CH3" s="646"/>
      <c r="CI3" s="646"/>
      <c r="CJ3" s="646"/>
      <c r="CK3" s="646"/>
      <c r="CL3" s="646"/>
      <c r="CM3" s="646"/>
      <c r="CN3" s="646"/>
      <c r="CO3" s="646"/>
      <c r="CP3" s="646"/>
      <c r="CQ3" s="646"/>
      <c r="CR3" s="646"/>
      <c r="CS3" s="646"/>
      <c r="CT3" s="646"/>
      <c r="CU3" s="646"/>
      <c r="CV3" s="646"/>
      <c r="CW3" s="646"/>
      <c r="CX3" s="646"/>
      <c r="CY3" s="646"/>
      <c r="CZ3" s="646"/>
      <c r="DA3" s="646"/>
      <c r="DB3" s="646"/>
      <c r="DC3" s="646"/>
      <c r="DD3" s="646"/>
      <c r="DE3" s="646"/>
      <c r="DF3" s="646"/>
      <c r="DG3" s="646"/>
      <c r="DH3" s="646"/>
      <c r="DI3" s="646"/>
      <c r="DJ3" s="646"/>
      <c r="DK3" s="646"/>
      <c r="DL3" s="646"/>
      <c r="DM3" s="646"/>
      <c r="DN3" s="646"/>
      <c r="DO3" s="646"/>
      <c r="DP3" s="646"/>
      <c r="DQ3" s="646"/>
      <c r="DR3" s="646"/>
      <c r="DS3" s="646"/>
      <c r="DT3" s="646"/>
      <c r="DU3" s="646"/>
      <c r="DV3" s="646"/>
      <c r="DW3" s="646"/>
      <c r="DX3" s="646"/>
      <c r="DY3" s="646"/>
      <c r="DZ3" s="646"/>
      <c r="EA3" s="646"/>
      <c r="EB3" s="646"/>
      <c r="EC3" s="646"/>
      <c r="ED3" s="646"/>
      <c r="EE3" s="646"/>
      <c r="EF3" s="646"/>
      <c r="EG3" s="646"/>
      <c r="EH3" s="646"/>
      <c r="EI3" s="646"/>
      <c r="EJ3" s="646"/>
      <c r="EK3" s="646"/>
      <c r="EL3" s="646"/>
      <c r="EM3" s="646"/>
      <c r="EN3" s="646"/>
      <c r="EO3" s="646"/>
      <c r="EP3" s="646"/>
      <c r="EQ3" s="646"/>
      <c r="ER3" s="646"/>
      <c r="ES3" s="646"/>
      <c r="ET3" s="646"/>
      <c r="EU3" s="646"/>
      <c r="EV3" s="646"/>
      <c r="EW3" s="646"/>
      <c r="EX3" s="646"/>
      <c r="EY3" s="646"/>
      <c r="EZ3" s="646"/>
      <c r="FA3" s="646"/>
      <c r="FB3" s="646"/>
      <c r="FC3" s="646"/>
      <c r="FD3" s="646"/>
      <c r="FE3" s="646"/>
      <c r="FF3" s="646"/>
      <c r="FG3" s="646"/>
      <c r="FH3" s="646"/>
      <c r="FI3" s="646"/>
      <c r="FJ3" s="646"/>
      <c r="FK3" s="646"/>
      <c r="FL3" s="646"/>
      <c r="FM3" s="646"/>
      <c r="FN3" s="646"/>
      <c r="FO3" s="646"/>
      <c r="FP3" s="646"/>
      <c r="FQ3" s="646"/>
      <c r="FR3" s="646"/>
      <c r="FS3" s="646"/>
      <c r="FT3" s="646"/>
      <c r="FU3" s="646"/>
      <c r="FV3" s="646"/>
      <c r="FW3" s="646"/>
      <c r="FX3" s="646"/>
      <c r="FY3" s="646"/>
      <c r="FZ3" s="646"/>
      <c r="GA3" s="646"/>
      <c r="GB3" s="646"/>
      <c r="GC3" s="646"/>
      <c r="GD3" s="646"/>
      <c r="GE3" s="646"/>
    </row>
    <row r="4" spans="2:187" ht="18" customHeight="1">
      <c r="B4" s="1376" t="s">
        <v>630</v>
      </c>
      <c r="C4" s="1376"/>
      <c r="D4" s="1376"/>
      <c r="E4" s="1377" t="s">
        <v>631</v>
      </c>
      <c r="F4" s="1378"/>
      <c r="G4" s="1378"/>
      <c r="H4" s="1378"/>
      <c r="I4" s="1378"/>
      <c r="J4" s="1378"/>
      <c r="K4" s="1378"/>
      <c r="L4" s="1378"/>
      <c r="M4" s="1378"/>
      <c r="N4" s="1378"/>
      <c r="O4" s="1378"/>
      <c r="P4" s="1378"/>
      <c r="Q4" s="1378"/>
      <c r="R4" s="1378"/>
      <c r="S4" s="1378"/>
      <c r="T4" s="1378"/>
      <c r="U4" s="1378"/>
      <c r="V4" s="1378"/>
      <c r="W4" s="1378"/>
      <c r="X4" s="1378"/>
      <c r="Y4" s="1378"/>
      <c r="Z4" s="1378"/>
      <c r="AA4" s="1378"/>
      <c r="AB4" s="1378"/>
      <c r="AC4" s="1378"/>
      <c r="AD4" s="1378"/>
      <c r="AE4" s="1378"/>
      <c r="AF4" s="1378"/>
      <c r="AG4" s="1378"/>
      <c r="AH4" s="1379"/>
      <c r="AI4" s="1377" t="s">
        <v>632</v>
      </c>
      <c r="AJ4" s="1378"/>
      <c r="AK4" s="1378"/>
      <c r="AL4" s="1378"/>
      <c r="AM4" s="1378"/>
      <c r="AN4" s="1378"/>
      <c r="AO4" s="1378"/>
      <c r="AP4" s="1378"/>
      <c r="AQ4" s="1378"/>
      <c r="AR4" s="1378"/>
      <c r="AS4" s="1378"/>
      <c r="AT4" s="1378"/>
      <c r="AU4" s="1378"/>
      <c r="AV4" s="1378"/>
      <c r="AW4" s="1378"/>
      <c r="AX4" s="1378"/>
      <c r="AY4" s="1378"/>
      <c r="AZ4" s="1378"/>
      <c r="BA4" s="1378"/>
      <c r="BB4" s="1378"/>
      <c r="BC4" s="1378"/>
      <c r="BD4" s="1378"/>
      <c r="BE4" s="1378"/>
      <c r="BF4" s="1378"/>
      <c r="BG4" s="1378"/>
      <c r="BH4" s="1378"/>
      <c r="BI4" s="1378"/>
      <c r="BJ4" s="1378"/>
      <c r="BK4" s="1378"/>
      <c r="BL4" s="1378"/>
      <c r="BM4" s="1378"/>
      <c r="BN4" s="1377" t="s">
        <v>633</v>
      </c>
      <c r="BO4" s="1378"/>
      <c r="BP4" s="1378"/>
      <c r="BQ4" s="1378"/>
      <c r="BR4" s="1378"/>
      <c r="BS4" s="1378"/>
      <c r="BT4" s="1378"/>
      <c r="BU4" s="1378"/>
      <c r="BV4" s="1378"/>
      <c r="BW4" s="1378"/>
      <c r="BX4" s="1378"/>
      <c r="BY4" s="1378"/>
      <c r="BZ4" s="1378"/>
      <c r="CA4" s="1378"/>
      <c r="CB4" s="1378"/>
      <c r="CC4" s="1378"/>
      <c r="CD4" s="1378"/>
      <c r="CE4" s="1378"/>
      <c r="CF4" s="1378"/>
      <c r="CG4" s="1378"/>
      <c r="CH4" s="1378"/>
      <c r="CI4" s="1378"/>
      <c r="CJ4" s="1378"/>
      <c r="CK4" s="1378"/>
      <c r="CL4" s="1378"/>
      <c r="CM4" s="1378"/>
      <c r="CN4" s="1378"/>
      <c r="CO4" s="1378"/>
      <c r="CP4" s="1378"/>
      <c r="CQ4" s="1380"/>
    </row>
    <row r="5" spans="2:187" ht="18" customHeight="1">
      <c r="B5" s="650" t="s">
        <v>658</v>
      </c>
      <c r="C5" s="651"/>
      <c r="D5" s="652"/>
      <c r="E5" s="653">
        <v>1</v>
      </c>
      <c r="F5" s="654">
        <v>2</v>
      </c>
      <c r="G5" s="654">
        <v>3</v>
      </c>
      <c r="H5" s="654">
        <v>4</v>
      </c>
      <c r="I5" s="654">
        <v>5</v>
      </c>
      <c r="J5" s="654">
        <v>6</v>
      </c>
      <c r="K5" s="655">
        <v>7</v>
      </c>
      <c r="L5" s="654">
        <v>8</v>
      </c>
      <c r="M5" s="654">
        <v>9</v>
      </c>
      <c r="N5" s="654">
        <v>10</v>
      </c>
      <c r="O5" s="654">
        <v>11</v>
      </c>
      <c r="P5" s="654">
        <v>12</v>
      </c>
      <c r="Q5" s="654">
        <v>13</v>
      </c>
      <c r="R5" s="655">
        <v>14</v>
      </c>
      <c r="S5" s="654">
        <v>15</v>
      </c>
      <c r="T5" s="654">
        <v>16</v>
      </c>
      <c r="U5" s="654">
        <v>17</v>
      </c>
      <c r="V5" s="654">
        <v>18</v>
      </c>
      <c r="W5" s="654">
        <v>19</v>
      </c>
      <c r="X5" s="654">
        <v>20</v>
      </c>
      <c r="Y5" s="655">
        <v>21</v>
      </c>
      <c r="Z5" s="654">
        <v>22</v>
      </c>
      <c r="AA5" s="654">
        <v>23</v>
      </c>
      <c r="AB5" s="654">
        <v>24</v>
      </c>
      <c r="AC5" s="654">
        <v>25</v>
      </c>
      <c r="AD5" s="654">
        <v>26</v>
      </c>
      <c r="AE5" s="654">
        <v>27</v>
      </c>
      <c r="AF5" s="655">
        <v>28</v>
      </c>
      <c r="AG5" s="655">
        <v>29</v>
      </c>
      <c r="AH5" s="654">
        <v>30</v>
      </c>
      <c r="AI5" s="653">
        <v>1</v>
      </c>
      <c r="AJ5" s="654">
        <v>2</v>
      </c>
      <c r="AK5" s="655">
        <v>3</v>
      </c>
      <c r="AL5" s="655">
        <v>4</v>
      </c>
      <c r="AM5" s="655">
        <v>5</v>
      </c>
      <c r="AN5" s="655">
        <v>6</v>
      </c>
      <c r="AO5" s="654">
        <v>7</v>
      </c>
      <c r="AP5" s="654">
        <v>8</v>
      </c>
      <c r="AQ5" s="654">
        <v>9</v>
      </c>
      <c r="AR5" s="654">
        <v>10</v>
      </c>
      <c r="AS5" s="654">
        <v>11</v>
      </c>
      <c r="AT5" s="655">
        <v>12</v>
      </c>
      <c r="AU5" s="654">
        <v>13</v>
      </c>
      <c r="AV5" s="654">
        <v>14</v>
      </c>
      <c r="AW5" s="654">
        <v>15</v>
      </c>
      <c r="AX5" s="654">
        <v>16</v>
      </c>
      <c r="AY5" s="654">
        <v>17</v>
      </c>
      <c r="AZ5" s="654">
        <v>18</v>
      </c>
      <c r="BA5" s="655">
        <v>19</v>
      </c>
      <c r="BB5" s="654">
        <v>20</v>
      </c>
      <c r="BC5" s="654">
        <v>21</v>
      </c>
      <c r="BD5" s="654">
        <v>22</v>
      </c>
      <c r="BE5" s="654">
        <v>23</v>
      </c>
      <c r="BF5" s="654">
        <v>24</v>
      </c>
      <c r="BG5" s="654">
        <v>25</v>
      </c>
      <c r="BH5" s="655">
        <v>26</v>
      </c>
      <c r="BI5" s="654">
        <v>27</v>
      </c>
      <c r="BJ5" s="654">
        <v>28</v>
      </c>
      <c r="BK5" s="654">
        <v>29</v>
      </c>
      <c r="BL5" s="654">
        <v>30</v>
      </c>
      <c r="BM5" s="654">
        <v>31</v>
      </c>
      <c r="BN5" s="653">
        <v>1</v>
      </c>
      <c r="BO5" s="655">
        <v>2</v>
      </c>
      <c r="BP5" s="654">
        <v>3</v>
      </c>
      <c r="BQ5" s="654">
        <v>4</v>
      </c>
      <c r="BR5" s="654">
        <v>5</v>
      </c>
      <c r="BS5" s="654">
        <v>6</v>
      </c>
      <c r="BT5" s="654">
        <v>7</v>
      </c>
      <c r="BU5" s="654">
        <v>8</v>
      </c>
      <c r="BV5" s="655">
        <v>9</v>
      </c>
      <c r="BW5" s="654">
        <v>10</v>
      </c>
      <c r="BX5" s="654">
        <v>11</v>
      </c>
      <c r="BY5" s="654">
        <v>12</v>
      </c>
      <c r="BZ5" s="654">
        <v>13</v>
      </c>
      <c r="CA5" s="654">
        <v>14</v>
      </c>
      <c r="CB5" s="654">
        <v>15</v>
      </c>
      <c r="CC5" s="655">
        <v>16</v>
      </c>
      <c r="CD5" s="654">
        <v>17</v>
      </c>
      <c r="CE5" s="654">
        <v>18</v>
      </c>
      <c r="CF5" s="654">
        <v>19</v>
      </c>
      <c r="CG5" s="654">
        <v>20</v>
      </c>
      <c r="CH5" s="654">
        <v>21</v>
      </c>
      <c r="CI5" s="654">
        <v>22</v>
      </c>
      <c r="CJ5" s="655">
        <v>23</v>
      </c>
      <c r="CK5" s="654">
        <v>24</v>
      </c>
      <c r="CL5" s="654">
        <v>25</v>
      </c>
      <c r="CM5" s="654">
        <v>26</v>
      </c>
      <c r="CN5" s="654">
        <v>27</v>
      </c>
      <c r="CO5" s="654">
        <v>28</v>
      </c>
      <c r="CP5" s="654">
        <v>29</v>
      </c>
      <c r="CQ5" s="877">
        <v>30</v>
      </c>
    </row>
    <row r="6" spans="2:187" ht="18" customHeight="1">
      <c r="B6" s="657" t="s">
        <v>635</v>
      </c>
      <c r="C6" s="658"/>
      <c r="D6" s="659"/>
      <c r="E6" s="660">
        <v>431</v>
      </c>
      <c r="F6" s="661">
        <v>374</v>
      </c>
      <c r="G6" s="661">
        <v>281</v>
      </c>
      <c r="H6" s="661">
        <v>280</v>
      </c>
      <c r="I6" s="661">
        <v>327</v>
      </c>
      <c r="J6" s="661">
        <v>289</v>
      </c>
      <c r="K6" s="661">
        <v>0</v>
      </c>
      <c r="L6" s="661">
        <v>431</v>
      </c>
      <c r="M6" s="661">
        <v>374</v>
      </c>
      <c r="N6" s="661">
        <v>281</v>
      </c>
      <c r="O6" s="661">
        <v>280</v>
      </c>
      <c r="P6" s="661">
        <v>327</v>
      </c>
      <c r="Q6" s="661">
        <v>289</v>
      </c>
      <c r="R6" s="661">
        <v>0</v>
      </c>
      <c r="S6" s="661">
        <v>431</v>
      </c>
      <c r="T6" s="661">
        <v>374</v>
      </c>
      <c r="U6" s="661">
        <v>281</v>
      </c>
      <c r="V6" s="661">
        <v>280</v>
      </c>
      <c r="W6" s="661">
        <v>327</v>
      </c>
      <c r="X6" s="661">
        <v>289</v>
      </c>
      <c r="Y6" s="661">
        <v>0</v>
      </c>
      <c r="Z6" s="661">
        <v>431</v>
      </c>
      <c r="AA6" s="661">
        <v>374</v>
      </c>
      <c r="AB6" s="661">
        <v>281</v>
      </c>
      <c r="AC6" s="661">
        <v>280</v>
      </c>
      <c r="AD6" s="661">
        <v>327</v>
      </c>
      <c r="AE6" s="661">
        <v>289</v>
      </c>
      <c r="AF6" s="661">
        <v>0</v>
      </c>
      <c r="AG6" s="661">
        <v>431</v>
      </c>
      <c r="AH6" s="661">
        <v>374</v>
      </c>
      <c r="AI6" s="660">
        <v>287</v>
      </c>
      <c r="AJ6" s="661">
        <v>286</v>
      </c>
      <c r="AK6" s="661">
        <v>334</v>
      </c>
      <c r="AL6" s="661">
        <v>295</v>
      </c>
      <c r="AM6" s="661">
        <v>0</v>
      </c>
      <c r="AN6" s="661">
        <v>440</v>
      </c>
      <c r="AO6" s="661">
        <v>382</v>
      </c>
      <c r="AP6" s="661">
        <v>287</v>
      </c>
      <c r="AQ6" s="661">
        <v>286</v>
      </c>
      <c r="AR6" s="661">
        <v>334</v>
      </c>
      <c r="AS6" s="661">
        <v>295</v>
      </c>
      <c r="AT6" s="661">
        <v>0</v>
      </c>
      <c r="AU6" s="661">
        <v>440</v>
      </c>
      <c r="AV6" s="661">
        <v>382</v>
      </c>
      <c r="AW6" s="661">
        <v>287</v>
      </c>
      <c r="AX6" s="661">
        <v>286</v>
      </c>
      <c r="AY6" s="661">
        <v>334</v>
      </c>
      <c r="AZ6" s="661">
        <v>295</v>
      </c>
      <c r="BA6" s="661">
        <v>0</v>
      </c>
      <c r="BB6" s="661">
        <v>440</v>
      </c>
      <c r="BC6" s="661">
        <v>382</v>
      </c>
      <c r="BD6" s="661">
        <v>287</v>
      </c>
      <c r="BE6" s="661">
        <v>286</v>
      </c>
      <c r="BF6" s="661">
        <v>334</v>
      </c>
      <c r="BG6" s="661">
        <v>295</v>
      </c>
      <c r="BH6" s="661">
        <v>0</v>
      </c>
      <c r="BI6" s="661">
        <v>440</v>
      </c>
      <c r="BJ6" s="661">
        <v>382</v>
      </c>
      <c r="BK6" s="661">
        <v>287</v>
      </c>
      <c r="BL6" s="661">
        <v>286</v>
      </c>
      <c r="BM6" s="661">
        <v>334</v>
      </c>
      <c r="BN6" s="660">
        <v>298</v>
      </c>
      <c r="BO6" s="661">
        <v>0</v>
      </c>
      <c r="BP6" s="661">
        <v>445</v>
      </c>
      <c r="BQ6" s="661">
        <v>386</v>
      </c>
      <c r="BR6" s="661">
        <v>290</v>
      </c>
      <c r="BS6" s="661">
        <v>289</v>
      </c>
      <c r="BT6" s="661">
        <v>338</v>
      </c>
      <c r="BU6" s="661">
        <v>298</v>
      </c>
      <c r="BV6" s="661">
        <v>0</v>
      </c>
      <c r="BW6" s="661">
        <v>445</v>
      </c>
      <c r="BX6" s="661">
        <v>386</v>
      </c>
      <c r="BY6" s="661">
        <v>290</v>
      </c>
      <c r="BZ6" s="661">
        <v>289</v>
      </c>
      <c r="CA6" s="661">
        <v>338</v>
      </c>
      <c r="CB6" s="661">
        <v>298</v>
      </c>
      <c r="CC6" s="661">
        <v>0</v>
      </c>
      <c r="CD6" s="661">
        <v>445</v>
      </c>
      <c r="CE6" s="661">
        <v>386</v>
      </c>
      <c r="CF6" s="661">
        <v>290</v>
      </c>
      <c r="CG6" s="661">
        <v>289</v>
      </c>
      <c r="CH6" s="661">
        <v>338</v>
      </c>
      <c r="CI6" s="661">
        <v>298</v>
      </c>
      <c r="CJ6" s="661">
        <v>0</v>
      </c>
      <c r="CK6" s="661">
        <v>445</v>
      </c>
      <c r="CL6" s="661">
        <v>386</v>
      </c>
      <c r="CM6" s="661">
        <v>290</v>
      </c>
      <c r="CN6" s="661">
        <v>289</v>
      </c>
      <c r="CO6" s="661">
        <v>338</v>
      </c>
      <c r="CP6" s="661">
        <v>298</v>
      </c>
      <c r="CQ6" s="662">
        <v>0</v>
      </c>
    </row>
    <row r="7" spans="2:187" ht="18" customHeight="1">
      <c r="E7" s="663"/>
      <c r="F7" s="663"/>
      <c r="G7" s="663"/>
      <c r="H7" s="663"/>
      <c r="I7" s="663"/>
      <c r="J7" s="663"/>
      <c r="K7" s="663"/>
      <c r="L7" s="663"/>
      <c r="M7" s="663"/>
      <c r="N7" s="663"/>
      <c r="O7" s="663"/>
      <c r="P7" s="663"/>
      <c r="Q7" s="663"/>
      <c r="R7" s="663"/>
      <c r="S7" s="663"/>
      <c r="T7" s="663"/>
      <c r="U7" s="663"/>
      <c r="V7" s="663"/>
      <c r="W7" s="663"/>
      <c r="X7" s="663"/>
      <c r="Y7" s="663"/>
      <c r="Z7" s="663"/>
      <c r="AA7" s="663"/>
      <c r="AB7" s="663"/>
      <c r="AC7" s="663"/>
      <c r="AD7" s="663"/>
      <c r="AE7" s="663"/>
      <c r="AF7" s="663"/>
      <c r="AG7" s="663"/>
      <c r="AH7" s="663"/>
      <c r="AI7" s="663"/>
      <c r="AJ7" s="663"/>
      <c r="AK7" s="663"/>
      <c r="AL7" s="663"/>
      <c r="AM7" s="663"/>
      <c r="AN7" s="663"/>
      <c r="AO7" s="663"/>
      <c r="AP7" s="663"/>
      <c r="AQ7" s="663"/>
      <c r="AR7" s="663"/>
      <c r="AS7" s="663"/>
      <c r="AT7" s="663"/>
      <c r="AU7" s="663"/>
      <c r="AV7" s="663"/>
      <c r="AW7" s="663"/>
      <c r="AX7" s="663"/>
      <c r="AY7" s="663"/>
      <c r="AZ7" s="663"/>
      <c r="BA7" s="663"/>
      <c r="BB7" s="663"/>
      <c r="BC7" s="663"/>
      <c r="BD7" s="663"/>
      <c r="BE7" s="663"/>
      <c r="BF7" s="663"/>
      <c r="BG7" s="663"/>
      <c r="BH7" s="663"/>
      <c r="BI7" s="663"/>
      <c r="BJ7" s="663"/>
      <c r="BK7" s="663"/>
      <c r="BL7" s="663"/>
      <c r="BM7" s="663"/>
      <c r="BN7" s="683"/>
      <c r="BO7" s="663"/>
      <c r="BP7" s="663"/>
      <c r="BQ7" s="663"/>
      <c r="BR7" s="663"/>
      <c r="BS7" s="663"/>
      <c r="BT7" s="663"/>
      <c r="BU7" s="663"/>
      <c r="BV7" s="663"/>
      <c r="BW7" s="663"/>
      <c r="BX7" s="663"/>
      <c r="BY7" s="663"/>
      <c r="BZ7" s="663"/>
      <c r="CA7" s="663"/>
      <c r="CB7" s="663"/>
      <c r="CC7" s="663"/>
      <c r="CD7" s="663"/>
      <c r="CE7" s="663"/>
      <c r="CF7" s="663"/>
      <c r="CG7" s="663"/>
      <c r="CH7" s="663"/>
      <c r="CI7" s="663"/>
      <c r="CJ7" s="663"/>
      <c r="CK7" s="663"/>
      <c r="CL7" s="663"/>
      <c r="CM7" s="663"/>
      <c r="CN7" s="663"/>
      <c r="CO7" s="663"/>
      <c r="CP7" s="663"/>
      <c r="CQ7" s="878"/>
    </row>
    <row r="8" spans="2:187" ht="18" customHeight="1">
      <c r="B8" s="650" t="s">
        <v>659</v>
      </c>
      <c r="C8" s="654"/>
      <c r="D8" s="656"/>
      <c r="E8" s="653"/>
      <c r="F8" s="654"/>
      <c r="G8" s="654"/>
      <c r="H8" s="654"/>
      <c r="I8" s="654"/>
      <c r="J8" s="654"/>
      <c r="K8" s="654"/>
      <c r="L8" s="654"/>
      <c r="M8" s="654"/>
      <c r="N8" s="654"/>
      <c r="O8" s="654"/>
      <c r="P8" s="654"/>
      <c r="Q8" s="654"/>
      <c r="R8" s="654"/>
      <c r="S8" s="654"/>
      <c r="T8" s="654"/>
      <c r="U8" s="654"/>
      <c r="V8" s="654"/>
      <c r="W8" s="654"/>
      <c r="X8" s="654"/>
      <c r="Y8" s="654"/>
      <c r="Z8" s="654"/>
      <c r="AA8" s="654"/>
      <c r="AB8" s="654"/>
      <c r="AC8" s="654"/>
      <c r="AD8" s="654"/>
      <c r="AE8" s="654"/>
      <c r="AF8" s="654"/>
      <c r="AG8" s="654"/>
      <c r="AH8" s="654"/>
      <c r="AI8" s="653"/>
      <c r="AJ8" s="654"/>
      <c r="AK8" s="654"/>
      <c r="AL8" s="654"/>
      <c r="AM8" s="654"/>
      <c r="AN8" s="654"/>
      <c r="AO8" s="654"/>
      <c r="AP8" s="654"/>
      <c r="AQ8" s="654"/>
      <c r="AR8" s="654"/>
      <c r="AS8" s="654"/>
      <c r="AT8" s="654"/>
      <c r="AU8" s="654"/>
      <c r="AV8" s="654"/>
      <c r="AW8" s="654"/>
      <c r="AX8" s="654"/>
      <c r="AY8" s="654"/>
      <c r="AZ8" s="654"/>
      <c r="BA8" s="654"/>
      <c r="BB8" s="654"/>
      <c r="BC8" s="654"/>
      <c r="BD8" s="654"/>
      <c r="BE8" s="654"/>
      <c r="BF8" s="654"/>
      <c r="BG8" s="654"/>
      <c r="BH8" s="654"/>
      <c r="BI8" s="654"/>
      <c r="BJ8" s="654"/>
      <c r="BK8" s="654"/>
      <c r="BL8" s="654"/>
      <c r="BM8" s="654"/>
      <c r="BN8" s="653"/>
      <c r="BO8" s="654"/>
      <c r="BP8" s="654"/>
      <c r="BQ8" s="654"/>
      <c r="BR8" s="654"/>
      <c r="BS8" s="654"/>
      <c r="BT8" s="654"/>
      <c r="BU8" s="654"/>
      <c r="BV8" s="654"/>
      <c r="BW8" s="654"/>
      <c r="BX8" s="654"/>
      <c r="BY8" s="654"/>
      <c r="BZ8" s="654"/>
      <c r="CA8" s="654"/>
      <c r="CB8" s="654"/>
      <c r="CC8" s="654"/>
      <c r="CD8" s="654"/>
      <c r="CE8" s="654"/>
      <c r="CF8" s="654"/>
      <c r="CG8" s="654"/>
      <c r="CH8" s="654"/>
      <c r="CI8" s="654"/>
      <c r="CJ8" s="654"/>
      <c r="CK8" s="654"/>
      <c r="CL8" s="654"/>
      <c r="CM8" s="654"/>
      <c r="CN8" s="654"/>
      <c r="CO8" s="654"/>
      <c r="CP8" s="654"/>
      <c r="CQ8" s="656"/>
    </row>
    <row r="9" spans="2:187" ht="18" customHeight="1">
      <c r="B9" s="664"/>
      <c r="C9" s="665" t="s">
        <v>636</v>
      </c>
      <c r="D9" s="666"/>
      <c r="E9" s="667" t="s">
        <v>637</v>
      </c>
      <c r="F9" s="668" t="s">
        <v>638</v>
      </c>
      <c r="G9" s="668" t="s">
        <v>638</v>
      </c>
      <c r="H9" s="668" t="s">
        <v>638</v>
      </c>
      <c r="I9" s="668" t="s">
        <v>638</v>
      </c>
      <c r="J9" s="668" t="s">
        <v>638</v>
      </c>
      <c r="K9" s="668" t="s">
        <v>638</v>
      </c>
      <c r="L9" s="668" t="s">
        <v>638</v>
      </c>
      <c r="M9" s="668" t="s">
        <v>638</v>
      </c>
      <c r="N9" s="668" t="s">
        <v>638</v>
      </c>
      <c r="O9" s="668" t="s">
        <v>638</v>
      </c>
      <c r="P9" s="668" t="s">
        <v>638</v>
      </c>
      <c r="Q9" s="668" t="s">
        <v>638</v>
      </c>
      <c r="R9" s="668" t="s">
        <v>638</v>
      </c>
      <c r="S9" s="668" t="s">
        <v>638</v>
      </c>
      <c r="T9" s="668" t="s">
        <v>638</v>
      </c>
      <c r="U9" s="668" t="s">
        <v>638</v>
      </c>
      <c r="V9" s="668" t="s">
        <v>638</v>
      </c>
      <c r="W9" s="668" t="s">
        <v>638</v>
      </c>
      <c r="X9" s="668" t="s">
        <v>638</v>
      </c>
      <c r="Y9" s="668" t="s">
        <v>638</v>
      </c>
      <c r="Z9" s="668" t="s">
        <v>638</v>
      </c>
      <c r="AA9" s="668" t="s">
        <v>638</v>
      </c>
      <c r="AB9" s="668" t="s">
        <v>638</v>
      </c>
      <c r="AC9" s="668" t="s">
        <v>638</v>
      </c>
      <c r="AD9" s="668" t="s">
        <v>638</v>
      </c>
      <c r="AE9" s="668" t="s">
        <v>638</v>
      </c>
      <c r="AF9" s="668" t="s">
        <v>638</v>
      </c>
      <c r="AG9" s="668" t="s">
        <v>638</v>
      </c>
      <c r="AH9" s="668" t="s">
        <v>638</v>
      </c>
      <c r="AI9" s="667" t="s">
        <v>638</v>
      </c>
      <c r="AJ9" s="668" t="s">
        <v>638</v>
      </c>
      <c r="AK9" s="668" t="s">
        <v>638</v>
      </c>
      <c r="AL9" s="668" t="s">
        <v>638</v>
      </c>
      <c r="AM9" s="668" t="s">
        <v>638</v>
      </c>
      <c r="AN9" s="668" t="s">
        <v>638</v>
      </c>
      <c r="AO9" s="668" t="s">
        <v>638</v>
      </c>
      <c r="AP9" s="668" t="s">
        <v>638</v>
      </c>
      <c r="AQ9" s="668" t="s">
        <v>638</v>
      </c>
      <c r="AR9" s="668" t="s">
        <v>638</v>
      </c>
      <c r="AS9" s="668" t="s">
        <v>638</v>
      </c>
      <c r="AT9" s="668" t="s">
        <v>638</v>
      </c>
      <c r="AU9" s="668" t="s">
        <v>638</v>
      </c>
      <c r="AV9" s="668" t="s">
        <v>638</v>
      </c>
      <c r="AW9" s="668" t="s">
        <v>638</v>
      </c>
      <c r="AX9" s="668" t="s">
        <v>638</v>
      </c>
      <c r="AY9" s="668" t="s">
        <v>638</v>
      </c>
      <c r="AZ9" s="668" t="s">
        <v>638</v>
      </c>
      <c r="BA9" s="668" t="s">
        <v>638</v>
      </c>
      <c r="BB9" s="668" t="s">
        <v>638</v>
      </c>
      <c r="BC9" s="668" t="s">
        <v>638</v>
      </c>
      <c r="BD9" s="668" t="s">
        <v>638</v>
      </c>
      <c r="BE9" s="668" t="s">
        <v>638</v>
      </c>
      <c r="BF9" s="668" t="s">
        <v>638</v>
      </c>
      <c r="BG9" s="668" t="s">
        <v>638</v>
      </c>
      <c r="BH9" s="668" t="s">
        <v>638</v>
      </c>
      <c r="BI9" s="668" t="s">
        <v>638</v>
      </c>
      <c r="BJ9" s="668" t="s">
        <v>638</v>
      </c>
      <c r="BK9" s="668" t="s">
        <v>638</v>
      </c>
      <c r="BL9" s="668" t="s">
        <v>638</v>
      </c>
      <c r="BM9" s="668" t="s">
        <v>638</v>
      </c>
      <c r="BN9" s="667" t="s">
        <v>638</v>
      </c>
      <c r="BO9" s="668" t="s">
        <v>638</v>
      </c>
      <c r="BP9" s="668" t="s">
        <v>638</v>
      </c>
      <c r="BQ9" s="668" t="s">
        <v>638</v>
      </c>
      <c r="BR9" s="668" t="s">
        <v>638</v>
      </c>
      <c r="BS9" s="668" t="s">
        <v>638</v>
      </c>
      <c r="BT9" s="668" t="s">
        <v>638</v>
      </c>
      <c r="BU9" s="668" t="s">
        <v>638</v>
      </c>
      <c r="BV9" s="668" t="s">
        <v>638</v>
      </c>
      <c r="BW9" s="668" t="s">
        <v>638</v>
      </c>
      <c r="BX9" s="668" t="s">
        <v>638</v>
      </c>
      <c r="BY9" s="668" t="s">
        <v>638</v>
      </c>
      <c r="BZ9" s="668" t="s">
        <v>638</v>
      </c>
      <c r="CA9" s="668" t="s">
        <v>638</v>
      </c>
      <c r="CB9" s="668" t="s">
        <v>638</v>
      </c>
      <c r="CC9" s="668" t="s">
        <v>638</v>
      </c>
      <c r="CD9" s="668" t="s">
        <v>638</v>
      </c>
      <c r="CE9" s="668" t="s">
        <v>638</v>
      </c>
      <c r="CF9" s="668" t="s">
        <v>638</v>
      </c>
      <c r="CG9" s="668" t="s">
        <v>638</v>
      </c>
      <c r="CH9" s="668" t="s">
        <v>638</v>
      </c>
      <c r="CI9" s="668" t="s">
        <v>638</v>
      </c>
      <c r="CJ9" s="668" t="s">
        <v>638</v>
      </c>
      <c r="CK9" s="668" t="s">
        <v>638</v>
      </c>
      <c r="CL9" s="668" t="s">
        <v>638</v>
      </c>
      <c r="CM9" s="668" t="s">
        <v>638</v>
      </c>
      <c r="CN9" s="668" t="s">
        <v>638</v>
      </c>
      <c r="CO9" s="668" t="s">
        <v>638</v>
      </c>
      <c r="CP9" s="668" t="s">
        <v>638</v>
      </c>
      <c r="CQ9" s="669" t="s">
        <v>638</v>
      </c>
    </row>
    <row r="10" spans="2:187" ht="18" customHeight="1">
      <c r="B10" s="664"/>
      <c r="C10" s="665" t="s">
        <v>639</v>
      </c>
      <c r="D10" s="670"/>
      <c r="E10" s="667"/>
      <c r="F10" s="668"/>
      <c r="G10" s="668"/>
      <c r="H10" s="668"/>
      <c r="I10" s="668"/>
      <c r="J10" s="668"/>
      <c r="K10" s="668"/>
      <c r="L10" s="668"/>
      <c r="M10" s="668"/>
      <c r="N10" s="668"/>
      <c r="O10" s="668"/>
      <c r="P10" s="668"/>
      <c r="Q10" s="668"/>
      <c r="R10" s="668"/>
      <c r="S10" s="668"/>
      <c r="T10" s="668"/>
      <c r="U10" s="668"/>
      <c r="V10" s="668"/>
      <c r="W10" s="668"/>
      <c r="X10" s="668"/>
      <c r="Y10" s="668"/>
      <c r="Z10" s="668"/>
      <c r="AA10" s="668"/>
      <c r="AB10" s="668"/>
      <c r="AC10" s="668"/>
      <c r="AD10" s="668"/>
      <c r="AE10" s="668"/>
      <c r="AF10" s="668"/>
      <c r="AG10" s="668"/>
      <c r="AH10" s="668"/>
      <c r="AI10" s="667"/>
      <c r="AJ10" s="668"/>
      <c r="AK10" s="668"/>
      <c r="AL10" s="668"/>
      <c r="AM10" s="668"/>
      <c r="AN10" s="668"/>
      <c r="AO10" s="668"/>
      <c r="AP10" s="668"/>
      <c r="AQ10" s="668"/>
      <c r="AR10" s="668"/>
      <c r="AS10" s="668"/>
      <c r="AT10" s="668"/>
      <c r="AU10" s="668"/>
      <c r="AV10" s="668"/>
      <c r="AW10" s="668"/>
      <c r="AX10" s="668"/>
      <c r="AY10" s="668"/>
      <c r="AZ10" s="668"/>
      <c r="BA10" s="668"/>
      <c r="BB10" s="668"/>
      <c r="BC10" s="668"/>
      <c r="BD10" s="668"/>
      <c r="BE10" s="668"/>
      <c r="BF10" s="668"/>
      <c r="BG10" s="668"/>
      <c r="BH10" s="668"/>
      <c r="BI10" s="668"/>
      <c r="BJ10" s="668"/>
      <c r="BK10" s="668"/>
      <c r="BL10" s="668"/>
      <c r="BM10" s="668"/>
      <c r="BN10" s="667"/>
      <c r="BO10" s="668"/>
      <c r="BP10" s="668"/>
      <c r="BQ10" s="668"/>
      <c r="BR10" s="668"/>
      <c r="BS10" s="668"/>
      <c r="BT10" s="668"/>
      <c r="BU10" s="668"/>
      <c r="BV10" s="668"/>
      <c r="BW10" s="668"/>
      <c r="BX10" s="668"/>
      <c r="BY10" s="668"/>
      <c r="BZ10" s="668"/>
      <c r="CA10" s="668"/>
      <c r="CB10" s="668"/>
      <c r="CC10" s="668"/>
      <c r="CD10" s="668"/>
      <c r="CE10" s="668"/>
      <c r="CF10" s="668"/>
      <c r="CG10" s="668"/>
      <c r="CH10" s="668"/>
      <c r="CI10" s="668"/>
      <c r="CJ10" s="668"/>
      <c r="CK10" s="668"/>
      <c r="CL10" s="668"/>
      <c r="CM10" s="668"/>
      <c r="CN10" s="668"/>
      <c r="CO10" s="668"/>
      <c r="CP10" s="668"/>
      <c r="CQ10" s="669"/>
    </row>
    <row r="11" spans="2:187" ht="18" customHeight="1">
      <c r="B11" s="664"/>
      <c r="C11" s="797" t="s">
        <v>640</v>
      </c>
      <c r="D11" s="793"/>
      <c r="E11" s="794"/>
      <c r="F11" s="795"/>
      <c r="G11" s="795"/>
      <c r="H11" s="795"/>
      <c r="I11" s="795"/>
      <c r="J11" s="795"/>
      <c r="K11" s="795"/>
      <c r="L11" s="795"/>
      <c r="M11" s="795"/>
      <c r="N11" s="668"/>
      <c r="O11" s="795"/>
      <c r="P11" s="795"/>
      <c r="Q11" s="795"/>
      <c r="R11" s="795"/>
      <c r="S11" s="668"/>
      <c r="T11" s="795"/>
      <c r="U11" s="795"/>
      <c r="V11" s="795"/>
      <c r="W11" s="795"/>
      <c r="X11" s="795"/>
      <c r="Y11" s="795"/>
      <c r="Z11" s="795"/>
      <c r="AA11" s="795"/>
      <c r="AB11" s="795"/>
      <c r="AC11" s="795"/>
      <c r="AD11" s="795"/>
      <c r="AE11" s="795"/>
      <c r="AF11" s="795"/>
      <c r="AG11" s="795"/>
      <c r="AH11" s="795"/>
      <c r="AI11" s="794"/>
      <c r="AJ11" s="795"/>
      <c r="AK11" s="795"/>
      <c r="AL11" s="795"/>
      <c r="AM11" s="795"/>
      <c r="AN11" s="795"/>
      <c r="AO11" s="795"/>
      <c r="AP11" s="795"/>
      <c r="AQ11" s="795"/>
      <c r="AR11" s="795"/>
      <c r="AS11" s="795"/>
      <c r="AT11" s="795"/>
      <c r="AU11" s="795"/>
      <c r="AV11" s="795"/>
      <c r="AW11" s="795"/>
      <c r="AX11" s="795"/>
      <c r="AY11" s="795"/>
      <c r="AZ11" s="795"/>
      <c r="BA11" s="795"/>
      <c r="BB11" s="795"/>
      <c r="BC11" s="795"/>
      <c r="BD11" s="795"/>
      <c r="BE11" s="795"/>
      <c r="BF11" s="795"/>
      <c r="BG11" s="795"/>
      <c r="BH11" s="795"/>
      <c r="BI11" s="795"/>
      <c r="BJ11" s="795"/>
      <c r="BK11" s="795"/>
      <c r="BL11" s="795"/>
      <c r="BM11" s="795"/>
      <c r="BN11" s="794"/>
      <c r="BO11" s="795"/>
      <c r="BP11" s="795"/>
      <c r="BQ11" s="795"/>
      <c r="BR11" s="795"/>
      <c r="BS11" s="795"/>
      <c r="BT11" s="795"/>
      <c r="BU11" s="795"/>
      <c r="BV11" s="795"/>
      <c r="BW11" s="795"/>
      <c r="BX11" s="795"/>
      <c r="BY11" s="795"/>
      <c r="BZ11" s="795"/>
      <c r="CA11" s="795"/>
      <c r="CB11" s="795"/>
      <c r="CC11" s="795"/>
      <c r="CD11" s="795"/>
      <c r="CE11" s="795"/>
      <c r="CF11" s="795"/>
      <c r="CG11" s="795"/>
      <c r="CH11" s="795"/>
      <c r="CI11" s="795"/>
      <c r="CJ11" s="795"/>
      <c r="CK11" s="795"/>
      <c r="CL11" s="795"/>
      <c r="CM11" s="795"/>
      <c r="CN11" s="795"/>
      <c r="CO11" s="795"/>
      <c r="CP11" s="795"/>
      <c r="CQ11" s="796"/>
    </row>
    <row r="12" spans="2:187" ht="18" customHeight="1">
      <c r="B12" s="680"/>
      <c r="C12" s="665" t="s">
        <v>704</v>
      </c>
      <c r="D12" s="670"/>
      <c r="E12" s="799">
        <f>IF(COUNTA(E9:E11)=3,ROUND(140*3*'様式第15号-3-1（別紙2）'!$D$8,0),IF(COUNTA(E9:E11)=2,ROUND(140*2*'様式第15号-3-1（別紙2）'!$E$8,0),IF(COUNTA(E9:E11)=1,ROUND(140*1*'様式第15号-3-1（別紙2）'!$F$8,0),IF(COUNT(E9:E11)=0,0))))</f>
        <v>0</v>
      </c>
      <c r="F12" s="800">
        <f>IF(COUNTA(F9:F11)=3,ROUND(140*3*'様式第15号-3-1（別紙2）'!$D$8,0),IF(COUNTA(F9:F11)=2,ROUND(140*2*'様式第15号-3-1（別紙2）'!$E$8,0),IF(COUNTA(F9:F11)=1,ROUND(140*1*'様式第15号-3-1（別紙2）'!$F$8,0),IF(COUNT(F9:F11)=0,0))))</f>
        <v>0</v>
      </c>
      <c r="G12" s="800">
        <f>IF(COUNTA(G9:G11)=3,ROUND(140*3*'様式第15号-3-1（別紙2）'!$D$8,0),IF(COUNTA(G9:G11)=2,ROUND(140*2*'様式第15号-3-1（別紙2）'!$E$8,0),IF(COUNTA(G9:G11)=1,ROUND(140*1*'様式第15号-3-1（別紙2）'!$F$8,0),IF(COUNT(G9:G11)=0,0))))</f>
        <v>0</v>
      </c>
      <c r="H12" s="800">
        <f>IF(COUNTA(H9:H11)=3,ROUND(140*3*'様式第15号-3-1（別紙2）'!$D$8,0),IF(COUNTA(H9:H11)=2,ROUND(140*2*'様式第15号-3-1（別紙2）'!$E$8,0),IF(COUNTA(H9:H11)=1,ROUND(140*1*'様式第15号-3-1（別紙2）'!$F$8,0),IF(COUNT(H9:H11)=0,0))))</f>
        <v>0</v>
      </c>
      <c r="I12" s="800">
        <f>IF(COUNTA(I9:I11)=3,ROUND(140*3*'様式第15号-3-1（別紙2）'!$D$8,0),IF(COUNTA(I9:I11)=2,ROUND(140*2*'様式第15号-3-1（別紙2）'!$E$8,0),IF(COUNTA(I9:I11)=1,ROUND(140*1*'様式第15号-3-1（別紙2）'!$F$8,0),IF(COUNT(I9:I11)=0,0))))</f>
        <v>0</v>
      </c>
      <c r="J12" s="800">
        <f>IF(COUNTA(J9:J11)=3,ROUND(140*3*'様式第15号-3-1（別紙2）'!$D$8,0),IF(COUNTA(J9:J11)=2,ROUND(140*2*'様式第15号-3-1（別紙2）'!$E$8,0),IF(COUNTA(J9:J11)=1,ROUND(140*1*'様式第15号-3-1（別紙2）'!$F$8,0),IF(COUNT(J9:J11)=0,0))))</f>
        <v>0</v>
      </c>
      <c r="K12" s="800">
        <f>IF(COUNTA(K9:K11)=3,ROUND(140*3*'様式第15号-3-1（別紙2）'!$D$8,0),IF(COUNTA(K9:K11)=2,ROUND(140*2*'様式第15号-3-1（別紙2）'!$E$8,0),IF(COUNTA(K9:K11)=1,ROUND(140*1*'様式第15号-3-1（別紙2）'!$F$8,0),IF(COUNT(K9:K11)=0,0))))</f>
        <v>0</v>
      </c>
      <c r="L12" s="800">
        <f>IF(COUNTA(L9:L11)=3,ROUND(140*3*'様式第15号-3-1（別紙2）'!$D$8,0),IF(COUNTA(L9:L11)=2,ROUND(140*2*'様式第15号-3-1（別紙2）'!$E$8,0),IF(COUNTA(L9:L11)=1,ROUND(140*1*'様式第15号-3-1（別紙2）'!$F$8,0),IF(COUNT(L9:L11)=0,0))))</f>
        <v>0</v>
      </c>
      <c r="M12" s="800">
        <f>IF(COUNTA(M9:M11)=3,ROUND(140*3*'様式第15号-3-1（別紙2）'!$D$8,0),IF(COUNTA(M9:M11)=2,ROUND(140*2*'様式第15号-3-1（別紙2）'!$E$8,0),IF(COUNTA(M9:M11)=1,ROUND(140*1*'様式第15号-3-1（別紙2）'!$F$8,0),IF(COUNT(M9:M11)=0,0))))</f>
        <v>0</v>
      </c>
      <c r="N12" s="800">
        <f>IF(COUNTA(N9:N11)=3,ROUND(140*3*'様式第15号-3-1（別紙2）'!$D$8,0),IF(COUNTA(N9:N11)=2,ROUND(140*2*'様式第15号-3-1（別紙2）'!$E$8,0),IF(COUNTA(N9:N11)=1,ROUND(140*1*'様式第15号-3-1（別紙2）'!$F$8,0),IF(COUNT(N9:N11)=0,0))))</f>
        <v>0</v>
      </c>
      <c r="O12" s="800">
        <f>IF(COUNTA(O9:O11)=3,ROUND(140*3*'様式第15号-3-1（別紙2）'!$D$8,0),IF(COUNTA(O9:O11)=2,ROUND(140*2*'様式第15号-3-1（別紙2）'!$E$8,0),IF(COUNTA(O9:O11)=1,ROUND(140*1*'様式第15号-3-1（別紙2）'!$F$8,0),IF(COUNT(O9:O11)=0,0))))</f>
        <v>0</v>
      </c>
      <c r="P12" s="800">
        <f>IF(COUNTA(P9:P11)=3,ROUND(140*3*'様式第15号-3-1（別紙2）'!$D$8,0),IF(COUNTA(P9:P11)=2,ROUND(140*2*'様式第15号-3-1（別紙2）'!$E$8,0),IF(COUNTA(P9:P11)=1,ROUND(140*1*'様式第15号-3-1（別紙2）'!$F$8,0),IF(COUNT(P9:P11)=0,0))))</f>
        <v>0</v>
      </c>
      <c r="Q12" s="800">
        <f>IF(COUNTA(Q9:Q11)=3,ROUND(140*3*'様式第15号-3-1（別紙2）'!$D$8,0),IF(COUNTA(Q9:Q11)=2,ROUND(140*2*'様式第15号-3-1（別紙2）'!$E$8,0),IF(COUNTA(Q9:Q11)=1,ROUND(140*1*'様式第15号-3-1（別紙2）'!$F$8,0),IF(COUNT(Q9:Q11)=0,0))))</f>
        <v>0</v>
      </c>
      <c r="R12" s="800">
        <f>IF(COUNTA(R9:R11)=3,ROUND(140*3*'様式第15号-3-1（別紙2）'!$D$8,0),IF(COUNTA(R9:R11)=2,ROUND(140*2*'様式第15号-3-1（別紙2）'!$E$8,0),IF(COUNTA(R9:R11)=1,ROUND(140*1*'様式第15号-3-1（別紙2）'!$F$8,0),IF(COUNT(R9:R11)=0,0))))</f>
        <v>0</v>
      </c>
      <c r="S12" s="800">
        <f>IF(COUNTA(S9:S11)=3,ROUND(140*3*'様式第15号-3-1（別紙2）'!$D$8,0),IF(COUNTA(S9:S11)=2,ROUND(140*2*'様式第15号-3-1（別紙2）'!$E$8,0),IF(COUNTA(S9:S11)=1,ROUND(140*1*'様式第15号-3-1（別紙2）'!$F$8,0),IF(COUNT(S9:S11)=0,0))))</f>
        <v>0</v>
      </c>
      <c r="T12" s="800">
        <f>IF(COUNTA(T9:T11)=3,ROUND(140*3*'様式第15号-3-1（別紙2）'!$D$8,0),IF(COUNTA(T9:T11)=2,ROUND(140*2*'様式第15号-3-1（別紙2）'!$E$8,0),IF(COUNTA(T9:T11)=1,ROUND(140*1*'様式第15号-3-1（別紙2）'!$F$8,0),IF(COUNT(T9:T11)=0,0))))</f>
        <v>0</v>
      </c>
      <c r="U12" s="800">
        <f>IF(COUNTA(U9:U11)=3,ROUND(140*3*'様式第15号-3-1（別紙2）'!$D$8,0),IF(COUNTA(U9:U11)=2,ROUND(140*2*'様式第15号-3-1（別紙2）'!$E$8,0),IF(COUNTA(U9:U11)=1,ROUND(140*1*'様式第15号-3-1（別紙2）'!$F$8,0),IF(COUNT(U9:U11)=0,0))))</f>
        <v>0</v>
      </c>
      <c r="V12" s="800">
        <f>IF(COUNTA(V9:V11)=3,ROUND(140*3*'様式第15号-3-1（別紙2）'!$D$8,0),IF(COUNTA(V9:V11)=2,ROUND(140*2*'様式第15号-3-1（別紙2）'!$E$8,0),IF(COUNTA(V9:V11)=1,ROUND(140*1*'様式第15号-3-1（別紙2）'!$F$8,0),IF(COUNT(V9:V11)=0,0))))</f>
        <v>0</v>
      </c>
      <c r="W12" s="800">
        <f>IF(COUNTA(W9:W11)=3,ROUND(140*3*'様式第15号-3-1（別紙2）'!$D$8,0),IF(COUNTA(W9:W11)=2,ROUND(140*2*'様式第15号-3-1（別紙2）'!$E$8,0),IF(COUNTA(W9:W11)=1,ROUND(140*1*'様式第15号-3-1（別紙2）'!$F$8,0),IF(COUNT(W9:W11)=0,0))))</f>
        <v>0</v>
      </c>
      <c r="X12" s="800">
        <f>IF(COUNTA(X9:X11)=3,ROUND(140*3*'様式第15号-3-1（別紙2）'!$D$8,0),IF(COUNTA(X9:X11)=2,ROUND(140*2*'様式第15号-3-1（別紙2）'!$E$8,0),IF(COUNTA(X9:X11)=1,ROUND(140*1*'様式第15号-3-1（別紙2）'!$F$8,0),IF(COUNT(X9:X11)=0,0))))</f>
        <v>0</v>
      </c>
      <c r="Y12" s="800">
        <f>IF(COUNTA(Y9:Y11)=3,ROUND(140*3*'様式第15号-3-1（別紙2）'!$D$8,0),IF(COUNTA(Y9:Y11)=2,ROUND(140*2*'様式第15号-3-1（別紙2）'!$E$8,0),IF(COUNTA(Y9:Y11)=1,ROUND(140*1*'様式第15号-3-1（別紙2）'!$F$8,0),IF(COUNT(Y9:Y11)=0,0))))</f>
        <v>0</v>
      </c>
      <c r="Z12" s="800">
        <f>IF(COUNTA(Z9:Z11)=3,ROUND(140*3*'様式第15号-3-1（別紙2）'!$D$8,0),IF(COUNTA(Z9:Z11)=2,ROUND(140*2*'様式第15号-3-1（別紙2）'!$E$8,0),IF(COUNTA(Z9:Z11)=1,ROUND(140*1*'様式第15号-3-1（別紙2）'!$F$8,0),IF(COUNT(Z9:Z11)=0,0))))</f>
        <v>0</v>
      </c>
      <c r="AA12" s="800">
        <f>IF(COUNTA(AA9:AA11)=3,ROUND(140*3*'様式第15号-3-1（別紙2）'!$D$8,0),IF(COUNTA(AA9:AA11)=2,ROUND(140*2*'様式第15号-3-1（別紙2）'!$E$8,0),IF(COUNTA(AA9:AA11)=1,ROUND(140*1*'様式第15号-3-1（別紙2）'!$F$8,0),IF(COUNT(AA9:AA11)=0,0))))</f>
        <v>0</v>
      </c>
      <c r="AB12" s="800">
        <f>IF(COUNTA(AB9:AB11)=3,ROUND(140*3*'様式第15号-3-1（別紙2）'!$D$8,0),IF(COUNTA(AB9:AB11)=2,ROUND(140*2*'様式第15号-3-1（別紙2）'!$E$8,0),IF(COUNTA(AB9:AB11)=1,ROUND(140*1*'様式第15号-3-1（別紙2）'!$F$8,0),IF(COUNT(AB9:AB11)=0,0))))</f>
        <v>0</v>
      </c>
      <c r="AC12" s="800">
        <f>IF(COUNTA(AC9:AC11)=3,ROUND(140*3*'様式第15号-3-1（別紙2）'!$D$8,0),IF(COUNTA(AC9:AC11)=2,ROUND(140*2*'様式第15号-3-1（別紙2）'!$E$8,0),IF(COUNTA(AC9:AC11)=1,ROUND(140*1*'様式第15号-3-1（別紙2）'!$F$8,0),IF(COUNT(AC9:AC11)=0,0))))</f>
        <v>0</v>
      </c>
      <c r="AD12" s="800">
        <f>IF(COUNTA(AD9:AD11)=3,ROUND(140*3*'様式第15号-3-1（別紙2）'!$D$8,0),IF(COUNTA(AD9:AD11)=2,ROUND(140*2*'様式第15号-3-1（別紙2）'!$E$8,0),IF(COUNTA(AD9:AD11)=1,ROUND(140*1*'様式第15号-3-1（別紙2）'!$F$8,0),IF(COUNT(AD9:AD11)=0,0))))</f>
        <v>0</v>
      </c>
      <c r="AE12" s="800">
        <f>IF(COUNTA(AE9:AE11)=3,ROUND(140*3*'様式第15号-3-1（別紙2）'!$D$8,0),IF(COUNTA(AE9:AE11)=2,ROUND(140*2*'様式第15号-3-1（別紙2）'!$E$8,0),IF(COUNTA(AE9:AE11)=1,ROUND(140*1*'様式第15号-3-1（別紙2）'!$F$8,0),IF(COUNT(AE9:AE11)=0,0))))</f>
        <v>0</v>
      </c>
      <c r="AF12" s="800">
        <f>IF(COUNTA(AF9:AF11)=3,ROUND(140*3*'様式第15号-3-1（別紙2）'!$D$8,0),IF(COUNTA(AF9:AF11)=2,ROUND(140*2*'様式第15号-3-1（別紙2）'!$E$8,0),IF(COUNTA(AF9:AF11)=1,ROUND(140*1*'様式第15号-3-1（別紙2）'!$F$8,0),IF(COUNT(AF9:AF11)=0,0))))</f>
        <v>0</v>
      </c>
      <c r="AG12" s="800">
        <f>IF(COUNTA(AG9:AG11)=3,ROUND(140*3*'様式第15号-3-1（別紙2）'!$D$8,0),IF(COUNTA(AG9:AG11)=2,ROUND(140*2*'様式第15号-3-1（別紙2）'!$E$8,0),IF(COUNTA(AG9:AG11)=1,ROUND(140*1*'様式第15号-3-1（別紙2）'!$F$8,0),IF(COUNT(AG9:AG11)=0,0))))</f>
        <v>0</v>
      </c>
      <c r="AH12" s="801">
        <f>IF(COUNTA(AH9:AH11)=3,ROUND(140*3*'様式第15号-3-1（別紙2）'!$D$8,0),IF(COUNTA(AH9:AH11)=2,ROUND(140*2*'様式第15号-3-1（別紙2）'!$E$8,0),IF(COUNTA(AH9:AH11)=1,ROUND(140*1*'様式第15号-3-1（別紙2）'!$F$8,0),IF(COUNT(AH9:AH11)=0,0))))</f>
        <v>0</v>
      </c>
      <c r="AI12" s="799">
        <f>IF(COUNTA(AI9:AI11)=3,ROUND(140*3*'様式第15号-3-1（別紙2）'!$D$8,0),IF(COUNTA(AI9:AI11)=2,ROUND(140*2*'様式第15号-3-1（別紙2）'!$E$8,0),IF(COUNTA(AI9:AI11)=1,ROUND(140*1*'様式第15号-3-1（別紙2）'!$F$8,0),IF(COUNT(AI9:AI11)=0,0))))</f>
        <v>0</v>
      </c>
      <c r="AJ12" s="800">
        <f>IF(COUNTA(AJ9:AJ11)=3,ROUND(140*3*'様式第15号-3-1（別紙2）'!$D$8,0),IF(COUNTA(AJ9:AJ11)=2,ROUND(140*2*'様式第15号-3-1（別紙2）'!$E$8,0),IF(COUNTA(AJ9:AJ11)=1,ROUND(140*1*'様式第15号-3-1（別紙2）'!$F$8,0),IF(COUNT(AJ9:AJ11)=0,0))))</f>
        <v>0</v>
      </c>
      <c r="AK12" s="800">
        <f>IF(COUNTA(AK9:AK11)=3,ROUND(140*3*'様式第15号-3-1（別紙2）'!$D$8,0),IF(COUNTA(AK9:AK11)=2,ROUND(140*2*'様式第15号-3-1（別紙2）'!$E$8,0),IF(COUNTA(AK9:AK11)=1,ROUND(140*1*'様式第15号-3-1（別紙2）'!$F$8,0),IF(COUNT(AK9:AK11)=0,0))))</f>
        <v>0</v>
      </c>
      <c r="AL12" s="800">
        <f>IF(COUNTA(AL9:AL11)=3,ROUND(140*3*'様式第15号-3-1（別紙2）'!$D$8,0),IF(COUNTA(AL9:AL11)=2,ROUND(140*2*'様式第15号-3-1（別紙2）'!$E$8,0),IF(COUNTA(AL9:AL11)=1,ROUND(140*1*'様式第15号-3-1（別紙2）'!$F$8,0),IF(COUNT(AL9:AL11)=0,0))))</f>
        <v>0</v>
      </c>
      <c r="AM12" s="800">
        <f>IF(COUNTA(AM9:AM11)=3,ROUND(140*3*'様式第15号-3-1（別紙2）'!$D$8,0),IF(COUNTA(AM9:AM11)=2,ROUND(140*2*'様式第15号-3-1（別紙2）'!$E$8,0),IF(COUNTA(AM9:AM11)=1,ROUND(140*1*'様式第15号-3-1（別紙2）'!$F$8,0),IF(COUNT(AM9:AM11)=0,0))))</f>
        <v>0</v>
      </c>
      <c r="AN12" s="800">
        <f>IF(COUNTA(AN9:AN11)=3,ROUND(140*3*'様式第15号-3-1（別紙2）'!$D$8,0),IF(COUNTA(AN9:AN11)=2,ROUND(140*2*'様式第15号-3-1（別紙2）'!$E$8,0),IF(COUNTA(AN9:AN11)=1,ROUND(140*1*'様式第15号-3-1（別紙2）'!$F$8,0),IF(COUNT(AN9:AN11)=0,0))))</f>
        <v>0</v>
      </c>
      <c r="AO12" s="800">
        <f>IF(COUNTA(AO9:AO11)=3,ROUND(140*3*'様式第15号-3-1（別紙2）'!$D$8,0),IF(COUNTA(AO9:AO11)=2,ROUND(140*2*'様式第15号-3-1（別紙2）'!$E$8,0),IF(COUNTA(AO9:AO11)=1,ROUND(140*1*'様式第15号-3-1（別紙2）'!$F$8,0),IF(COUNT(AO9:AO11)=0,0))))</f>
        <v>0</v>
      </c>
      <c r="AP12" s="800">
        <f>IF(COUNTA(AP9:AP11)=3,ROUND(140*3*'様式第15号-3-1（別紙2）'!$D$8,0),IF(COUNTA(AP9:AP11)=2,ROUND(140*2*'様式第15号-3-1（別紙2）'!$E$8,0),IF(COUNTA(AP9:AP11)=1,ROUND(140*1*'様式第15号-3-1（別紙2）'!$F$8,0),IF(COUNT(AP9:AP11)=0,0))))</f>
        <v>0</v>
      </c>
      <c r="AQ12" s="800">
        <f>IF(COUNTA(AQ9:AQ11)=3,ROUND(140*3*'様式第15号-3-1（別紙2）'!$D$8,0),IF(COUNTA(AQ9:AQ11)=2,ROUND(140*2*'様式第15号-3-1（別紙2）'!$E$8,0),IF(COUNTA(AQ9:AQ11)=1,ROUND(140*1*'様式第15号-3-1（別紙2）'!$F$8,0),IF(COUNT(AQ9:AQ11)=0,0))))</f>
        <v>0</v>
      </c>
      <c r="AR12" s="800">
        <f>IF(COUNTA(AR9:AR11)=3,ROUND(140*3*'様式第15号-3-1（別紙2）'!$D$8,0),IF(COUNTA(AR9:AR11)=2,ROUND(140*2*'様式第15号-3-1（別紙2）'!$E$8,0),IF(COUNTA(AR9:AR11)=1,ROUND(140*1*'様式第15号-3-1（別紙2）'!$F$8,0),IF(COUNT(AR9:AR11)=0,0))))</f>
        <v>0</v>
      </c>
      <c r="AS12" s="800">
        <f>IF(COUNTA(AS9:AS11)=3,ROUND(140*3*'様式第15号-3-1（別紙2）'!$D$8,0),IF(COUNTA(AS9:AS11)=2,ROUND(140*2*'様式第15号-3-1（別紙2）'!$E$8,0),IF(COUNTA(AS9:AS11)=1,ROUND(140*1*'様式第15号-3-1（別紙2）'!$F$8,0),IF(COUNT(AS9:AS11)=0,0))))</f>
        <v>0</v>
      </c>
      <c r="AT12" s="800">
        <f>IF(COUNTA(AT9:AT11)=3,ROUND(140*3*'様式第15号-3-1（別紙2）'!$D$8,0),IF(COUNTA(AT9:AT11)=2,ROUND(140*2*'様式第15号-3-1（別紙2）'!$E$8,0),IF(COUNTA(AT9:AT11)=1,ROUND(140*1*'様式第15号-3-1（別紙2）'!$F$8,0),IF(COUNT(AT9:AT11)=0,0))))</f>
        <v>0</v>
      </c>
      <c r="AU12" s="800">
        <f>IF(COUNTA(AU9:AU11)=3,ROUND(140*3*'様式第15号-3-1（別紙2）'!$D$8,0),IF(COUNTA(AU9:AU11)=2,ROUND(140*2*'様式第15号-3-1（別紙2）'!$E$8,0),IF(COUNTA(AU9:AU11)=1,ROUND(140*1*'様式第15号-3-1（別紙2）'!$F$8,0),IF(COUNT(AU9:AU11)=0,0))))</f>
        <v>0</v>
      </c>
      <c r="AV12" s="800">
        <f>IF(COUNTA(AV9:AV11)=3,ROUND(140*3*'様式第15号-3-1（別紙2）'!$D$8,0),IF(COUNTA(AV9:AV11)=2,ROUND(140*2*'様式第15号-3-1（別紙2）'!$E$8,0),IF(COUNTA(AV9:AV11)=1,ROUND(140*1*'様式第15号-3-1（別紙2）'!$F$8,0),IF(COUNT(AV9:AV11)=0,0))))</f>
        <v>0</v>
      </c>
      <c r="AW12" s="800">
        <f>IF(COUNTA(AW9:AW11)=3,ROUND(140*3*'様式第15号-3-1（別紙2）'!$D$8,0),IF(COUNTA(AW9:AW11)=2,ROUND(140*2*'様式第15号-3-1（別紙2）'!$E$8,0),IF(COUNTA(AW9:AW11)=1,ROUND(140*1*'様式第15号-3-1（別紙2）'!$F$8,0),IF(COUNT(AW9:AW11)=0,0))))</f>
        <v>0</v>
      </c>
      <c r="AX12" s="800">
        <f>IF(COUNTA(AX9:AX11)=3,ROUND(140*3*'様式第15号-3-1（別紙2）'!$D$8,0),IF(COUNTA(AX9:AX11)=2,ROUND(140*2*'様式第15号-3-1（別紙2）'!$E$8,0),IF(COUNTA(AX9:AX11)=1,ROUND(140*1*'様式第15号-3-1（別紙2）'!$F$8,0),IF(COUNT(AX9:AX11)=0,0))))</f>
        <v>0</v>
      </c>
      <c r="AY12" s="800">
        <f>IF(COUNTA(AY9:AY11)=3,ROUND(140*3*'様式第15号-3-1（別紙2）'!$D$8,0),IF(COUNTA(AY9:AY11)=2,ROUND(140*2*'様式第15号-3-1（別紙2）'!$E$8,0),IF(COUNTA(AY9:AY11)=1,ROUND(140*1*'様式第15号-3-1（別紙2）'!$F$8,0),IF(COUNT(AY9:AY11)=0,0))))</f>
        <v>0</v>
      </c>
      <c r="AZ12" s="800">
        <f>IF(COUNTA(AZ9:AZ11)=3,ROUND(140*3*'様式第15号-3-1（別紙2）'!$D$8,0),IF(COUNTA(AZ9:AZ11)=2,ROUND(140*2*'様式第15号-3-1（別紙2）'!$E$8,0),IF(COUNTA(AZ9:AZ11)=1,ROUND(140*1*'様式第15号-3-1（別紙2）'!$F$8,0),IF(COUNT(AZ9:AZ11)=0,0))))</f>
        <v>0</v>
      </c>
      <c r="BA12" s="800">
        <f>IF(COUNTA(BA9:BA11)=3,ROUND(140*3*'様式第15号-3-1（別紙2）'!$D$8,0),IF(COUNTA(BA9:BA11)=2,ROUND(140*2*'様式第15号-3-1（別紙2）'!$E$8,0),IF(COUNTA(BA9:BA11)=1,ROUND(140*1*'様式第15号-3-1（別紙2）'!$F$8,0),IF(COUNT(BA9:BA11)=0,0))))</f>
        <v>0</v>
      </c>
      <c r="BB12" s="800">
        <f>IF(COUNTA(BB9:BB11)=3,ROUND(140*3*'様式第15号-3-1（別紙2）'!$D$8,0),IF(COUNTA(BB9:BB11)=2,ROUND(140*2*'様式第15号-3-1（別紙2）'!$E$8,0),IF(COUNTA(BB9:BB11)=1,ROUND(140*1*'様式第15号-3-1（別紙2）'!$F$8,0),IF(COUNT(BB9:BB11)=0,0))))</f>
        <v>0</v>
      </c>
      <c r="BC12" s="800">
        <f>IF(COUNTA(BC9:BC11)=3,ROUND(140*3*'様式第15号-3-1（別紙2）'!$D$8,0),IF(COUNTA(BC9:BC11)=2,ROUND(140*2*'様式第15号-3-1（別紙2）'!$E$8,0),IF(COUNTA(BC9:BC11)=1,ROUND(140*1*'様式第15号-3-1（別紙2）'!$F$8,0),IF(COUNT(BC9:BC11)=0,0))))</f>
        <v>0</v>
      </c>
      <c r="BD12" s="800">
        <f>IF(COUNTA(BD9:BD11)=3,ROUND(140*3*'様式第15号-3-1（別紙2）'!$D$8,0),IF(COUNTA(BD9:BD11)=2,ROUND(140*2*'様式第15号-3-1（別紙2）'!$E$8,0),IF(COUNTA(BD9:BD11)=1,ROUND(140*1*'様式第15号-3-1（別紙2）'!$F$8,0),IF(COUNT(BD9:BD11)=0,0))))</f>
        <v>0</v>
      </c>
      <c r="BE12" s="800">
        <f>IF(COUNTA(BE9:BE11)=3,ROUND(140*3*'様式第15号-3-1（別紙2）'!$D$8,0),IF(COUNTA(BE9:BE11)=2,ROUND(140*2*'様式第15号-3-1（別紙2）'!$E$8,0),IF(COUNTA(BE9:BE11)=1,ROUND(140*1*'様式第15号-3-1（別紙2）'!$F$8,0),IF(COUNT(BE9:BE11)=0,0))))</f>
        <v>0</v>
      </c>
      <c r="BF12" s="800">
        <f>IF(COUNTA(BF9:BF11)=3,ROUND(140*3*'様式第15号-3-1（別紙2）'!$D$8,0),IF(COUNTA(BF9:BF11)=2,ROUND(140*2*'様式第15号-3-1（別紙2）'!$E$8,0),IF(COUNTA(BF9:BF11)=1,ROUND(140*1*'様式第15号-3-1（別紙2）'!$F$8,0),IF(COUNT(BF9:BF11)=0,0))))</f>
        <v>0</v>
      </c>
      <c r="BG12" s="800">
        <f>IF(COUNTA(BG9:BG11)=3,ROUND(140*3*'様式第15号-3-1（別紙2）'!$D$8,0),IF(COUNTA(BG9:BG11)=2,ROUND(140*2*'様式第15号-3-1（別紙2）'!$E$8,0),IF(COUNTA(BG9:BG11)=1,ROUND(140*1*'様式第15号-3-1（別紙2）'!$F$8,0),IF(COUNT(BG9:BG11)=0,0))))</f>
        <v>0</v>
      </c>
      <c r="BH12" s="800">
        <f>IF(COUNTA(BH9:BH11)=3,ROUND(140*3*'様式第15号-3-1（別紙2）'!$D$8,0),IF(COUNTA(BH9:BH11)=2,ROUND(140*2*'様式第15号-3-1（別紙2）'!$E$8,0),IF(COUNTA(BH9:BH11)=1,ROUND(140*1*'様式第15号-3-1（別紙2）'!$F$8,0),IF(COUNT(BH9:BH11)=0,0))))</f>
        <v>0</v>
      </c>
      <c r="BI12" s="800">
        <f>IF(COUNTA(BI9:BI11)=3,ROUND(140*3*'様式第15号-3-1（別紙2）'!$D$8,0),IF(COUNTA(BI9:BI11)=2,ROUND(140*2*'様式第15号-3-1（別紙2）'!$E$8,0),IF(COUNTA(BI9:BI11)=1,ROUND(140*1*'様式第15号-3-1（別紙2）'!$F$8,0),IF(COUNT(BI9:BI11)=0,0))))</f>
        <v>0</v>
      </c>
      <c r="BJ12" s="800">
        <f>IF(COUNTA(BJ9:BJ11)=3,ROUND(140*3*'様式第15号-3-1（別紙2）'!$D$8,0),IF(COUNTA(BJ9:BJ11)=2,ROUND(140*2*'様式第15号-3-1（別紙2）'!$E$8,0),IF(COUNTA(BJ9:BJ11)=1,ROUND(140*1*'様式第15号-3-1（別紙2）'!$F$8,0),IF(COUNT(BJ9:BJ11)=0,0))))</f>
        <v>0</v>
      </c>
      <c r="BK12" s="800">
        <f>IF(COUNTA(BK9:BK11)=3,ROUND(140*3*'様式第15号-3-1（別紙2）'!$D$8,0),IF(COUNTA(BK9:BK11)=2,ROUND(140*2*'様式第15号-3-1（別紙2）'!$E$8,0),IF(COUNTA(BK9:BK11)=1,ROUND(140*1*'様式第15号-3-1（別紙2）'!$F$8,0),IF(COUNT(BK9:BK11)=0,0))))</f>
        <v>0</v>
      </c>
      <c r="BL12" s="800">
        <f>IF(COUNTA(BL9:BL11)=3,ROUND(140*3*'様式第15号-3-1（別紙2）'!$D$8,0),IF(COUNTA(BL9:BL11)=2,ROUND(140*2*'様式第15号-3-1（別紙2）'!$E$8,0),IF(COUNTA(BL9:BL11)=1,ROUND(140*1*'様式第15号-3-1（別紙2）'!$F$8,0),IF(COUNT(BL9:BL11)=0,0))))</f>
        <v>0</v>
      </c>
      <c r="BM12" s="800">
        <f>IF(COUNTA(BM9:BM11)=3,ROUND(140*3*'様式第15号-3-1（別紙2）'!$D$8,0),IF(COUNTA(BM9:BM11)=2,ROUND(140*2*'様式第15号-3-1（別紙2）'!$E$8,0),IF(COUNTA(BM9:BM11)=1,ROUND(140*1*'様式第15号-3-1（別紙2）'!$F$8,0),IF(COUNT(BM9:BM11)=0,0))))</f>
        <v>0</v>
      </c>
      <c r="BN12" s="799">
        <f>IF(COUNTA(BN9:BN11)=3,ROUND(140*3*'様式第15号-3-1（別紙2）'!$D$8,0),IF(COUNTA(BN9:BN11)=2,ROUND(140*2*'様式第15号-3-1（別紙2）'!$E$8,0),IF(COUNTA(BN9:BN11)=1,ROUND(140*1*'様式第15号-3-1（別紙2）'!$F$8,0),IF(COUNT(BN9:BN11)=0,0))))</f>
        <v>0</v>
      </c>
      <c r="BO12" s="800">
        <f>IF(COUNTA(BO9:BO11)=3,ROUND(140*3*'様式第15号-3-1（別紙2）'!$D$8,0),IF(COUNTA(BO9:BO11)=2,ROUND(140*2*'様式第15号-3-1（別紙2）'!$E$8,0),IF(COUNTA(BO9:BO11)=1,ROUND(140*1*'様式第15号-3-1（別紙2）'!$F$8,0),IF(COUNT(BO9:BO11)=0,0))))</f>
        <v>0</v>
      </c>
      <c r="BP12" s="800">
        <f>IF(COUNTA(BP9:BP11)=3,ROUND(140*3*'様式第15号-3-1（別紙2）'!$D$8,0),IF(COUNTA(BP9:BP11)=2,ROUND(140*2*'様式第15号-3-1（別紙2）'!$E$8,0),IF(COUNTA(BP9:BP11)=1,ROUND(140*1*'様式第15号-3-1（別紙2）'!$F$8,0),IF(COUNT(BP9:BP11)=0,0))))</f>
        <v>0</v>
      </c>
      <c r="BQ12" s="800">
        <f>IF(COUNTA(BQ9:BQ11)=3,ROUND(140*3*'様式第15号-3-1（別紙2）'!$D$8,0),IF(COUNTA(BQ9:BQ11)=2,ROUND(140*2*'様式第15号-3-1（別紙2）'!$E$8,0),IF(COUNTA(BQ9:BQ11)=1,ROUND(140*1*'様式第15号-3-1（別紙2）'!$F$8,0),IF(COUNT(BQ9:BQ11)=0,0))))</f>
        <v>0</v>
      </c>
      <c r="BR12" s="800">
        <f>IF(COUNTA(BR9:BR11)=3,ROUND(140*3*'様式第15号-3-1（別紙2）'!$D$8,0),IF(COUNTA(BR9:BR11)=2,ROUND(140*2*'様式第15号-3-1（別紙2）'!$E$8,0),IF(COUNTA(BR9:BR11)=1,ROUND(140*1*'様式第15号-3-1（別紙2）'!$F$8,0),IF(COUNT(BR9:BR11)=0,0))))</f>
        <v>0</v>
      </c>
      <c r="BS12" s="800">
        <f>IF(COUNTA(BS9:BS11)=3,ROUND(140*3*'様式第15号-3-1（別紙2）'!$D$8,0),IF(COUNTA(BS9:BS11)=2,ROUND(140*2*'様式第15号-3-1（別紙2）'!$E$8,0),IF(COUNTA(BS9:BS11)=1,ROUND(140*1*'様式第15号-3-1（別紙2）'!$F$8,0),IF(COUNT(BS9:BS11)=0,0))))</f>
        <v>0</v>
      </c>
      <c r="BT12" s="800">
        <f>IF(COUNTA(BT9:BT11)=3,ROUND(140*3*'様式第15号-3-1（別紙2）'!$D$8,0),IF(COUNTA(BT9:BT11)=2,ROUND(140*2*'様式第15号-3-1（別紙2）'!$E$8,0),IF(COUNTA(BT9:BT11)=1,ROUND(140*1*'様式第15号-3-1（別紙2）'!$F$8,0),IF(COUNT(BT9:BT11)=0,0))))</f>
        <v>0</v>
      </c>
      <c r="BU12" s="800">
        <f>IF(COUNTA(BU9:BU11)=3,ROUND(140*3*'様式第15号-3-1（別紙2）'!$D$8,0),IF(COUNTA(BU9:BU11)=2,ROUND(140*2*'様式第15号-3-1（別紙2）'!$E$8,0),IF(COUNTA(BU9:BU11)=1,ROUND(140*1*'様式第15号-3-1（別紙2）'!$F$8,0),IF(COUNT(BU9:BU11)=0,0))))</f>
        <v>0</v>
      </c>
      <c r="BV12" s="800">
        <f>IF(COUNTA(BV9:BV11)=3,ROUND(140*3*'様式第15号-3-1（別紙2）'!$D$8,0),IF(COUNTA(BV9:BV11)=2,ROUND(140*2*'様式第15号-3-1（別紙2）'!$E$8,0),IF(COUNTA(BV9:BV11)=1,ROUND(140*1*'様式第15号-3-1（別紙2）'!$F$8,0),IF(COUNT(BV9:BV11)=0,0))))</f>
        <v>0</v>
      </c>
      <c r="BW12" s="800">
        <f>IF(COUNTA(BW9:BW11)=3,ROUND(140*3*'様式第15号-3-1（別紙2）'!$D$8,0),IF(COUNTA(BW9:BW11)=2,ROUND(140*2*'様式第15号-3-1（別紙2）'!$E$8,0),IF(COUNTA(BW9:BW11)=1,ROUND(140*1*'様式第15号-3-1（別紙2）'!$F$8,0),IF(COUNT(BW9:BW11)=0,0))))</f>
        <v>0</v>
      </c>
      <c r="BX12" s="800">
        <f>IF(COUNTA(BX9:BX11)=3,ROUND(140*3*'様式第15号-3-1（別紙2）'!$D$8,0),IF(COUNTA(BX9:BX11)=2,ROUND(140*2*'様式第15号-3-1（別紙2）'!$E$8,0),IF(COUNTA(BX9:BX11)=1,ROUND(140*1*'様式第15号-3-1（別紙2）'!$F$8,0),IF(COUNT(BX9:BX11)=0,0))))</f>
        <v>0</v>
      </c>
      <c r="BY12" s="800">
        <f>IF(COUNTA(BY9:BY11)=3,ROUND(140*3*'様式第15号-3-1（別紙2）'!$D$8,0),IF(COUNTA(BY9:BY11)=2,ROUND(140*2*'様式第15号-3-1（別紙2）'!$E$8,0),IF(COUNTA(BY9:BY11)=1,ROUND(140*1*'様式第15号-3-1（別紙2）'!$F$8,0),IF(COUNT(BY9:BY11)=0,0))))</f>
        <v>0</v>
      </c>
      <c r="BZ12" s="800">
        <f>IF(COUNTA(BZ9:BZ11)=3,ROUND(140*3*'様式第15号-3-1（別紙2）'!$D$8,0),IF(COUNTA(BZ9:BZ11)=2,ROUND(140*2*'様式第15号-3-1（別紙2）'!$E$8,0),IF(COUNTA(BZ9:BZ11)=1,ROUND(140*1*'様式第15号-3-1（別紙2）'!$F$8,0),IF(COUNT(BZ9:BZ11)=0,0))))</f>
        <v>0</v>
      </c>
      <c r="CA12" s="800">
        <f>IF(COUNTA(CA9:CA11)=3,ROUND(140*3*'様式第15号-3-1（別紙2）'!$D$8,0),IF(COUNTA(CA9:CA11)=2,ROUND(140*2*'様式第15号-3-1（別紙2）'!$E$8,0),IF(COUNTA(CA9:CA11)=1,ROUND(140*1*'様式第15号-3-1（別紙2）'!$F$8,0),IF(COUNT(CA9:CA11)=0,0))))</f>
        <v>0</v>
      </c>
      <c r="CB12" s="800">
        <f>IF(COUNTA(CB9:CB11)=3,ROUND(140*3*'様式第15号-3-1（別紙2）'!$D$8,0),IF(COUNTA(CB9:CB11)=2,ROUND(140*2*'様式第15号-3-1（別紙2）'!$E$8,0),IF(COUNTA(CB9:CB11)=1,ROUND(140*1*'様式第15号-3-1（別紙2）'!$F$8,0),IF(COUNT(CB9:CB11)=0,0))))</f>
        <v>0</v>
      </c>
      <c r="CC12" s="800">
        <f>IF(COUNTA(CC9:CC11)=3,ROUND(140*3*'様式第15号-3-1（別紙2）'!$D$8,0),IF(COUNTA(CC9:CC11)=2,ROUND(140*2*'様式第15号-3-1（別紙2）'!$E$8,0),IF(COUNTA(CC9:CC11)=1,ROUND(140*1*'様式第15号-3-1（別紙2）'!$F$8,0),IF(COUNT(CC9:CC11)=0,0))))</f>
        <v>0</v>
      </c>
      <c r="CD12" s="800">
        <f>IF(COUNTA(CD9:CD11)=3,ROUND(140*3*'様式第15号-3-1（別紙2）'!$D$8,0),IF(COUNTA(CD9:CD11)=2,ROUND(140*2*'様式第15号-3-1（別紙2）'!$E$8,0),IF(COUNTA(CD9:CD11)=1,ROUND(140*1*'様式第15号-3-1（別紙2）'!$F$8,0),IF(COUNT(CD9:CD11)=0,0))))</f>
        <v>0</v>
      </c>
      <c r="CE12" s="800">
        <f>IF(COUNTA(CE9:CE11)=3,ROUND(140*3*'様式第15号-3-1（別紙2）'!$D$8,0),IF(COUNTA(CE9:CE11)=2,ROUND(140*2*'様式第15号-3-1（別紙2）'!$E$8,0),IF(COUNTA(CE9:CE11)=1,ROUND(140*1*'様式第15号-3-1（別紙2）'!$F$8,0),IF(COUNT(CE9:CE11)=0,0))))</f>
        <v>0</v>
      </c>
      <c r="CF12" s="800">
        <f>IF(COUNTA(CF9:CF11)=3,ROUND(140*3*'様式第15号-3-1（別紙2）'!$D$8,0),IF(COUNTA(CF9:CF11)=2,ROUND(140*2*'様式第15号-3-1（別紙2）'!$E$8,0),IF(COUNTA(CF9:CF11)=1,ROUND(140*1*'様式第15号-3-1（別紙2）'!$F$8,0),IF(COUNT(CF9:CF11)=0,0))))</f>
        <v>0</v>
      </c>
      <c r="CG12" s="800">
        <f>IF(COUNTA(CG9:CG11)=3,ROUND(140*3*'様式第15号-3-1（別紙2）'!$D$8,0),IF(COUNTA(CG9:CG11)=2,ROUND(140*2*'様式第15号-3-1（別紙2）'!$E$8,0),IF(COUNTA(CG9:CG11)=1,ROUND(140*1*'様式第15号-3-1（別紙2）'!$F$8,0),IF(COUNT(CG9:CG11)=0,0))))</f>
        <v>0</v>
      </c>
      <c r="CH12" s="800">
        <f>IF(COUNTA(CH9:CH11)=3,ROUND(140*3*'様式第15号-3-1（別紙2）'!$D$8,0),IF(COUNTA(CH9:CH11)=2,ROUND(140*2*'様式第15号-3-1（別紙2）'!$E$8,0),IF(COUNTA(CH9:CH11)=1,ROUND(140*1*'様式第15号-3-1（別紙2）'!$F$8,0),IF(COUNT(CH9:CH11)=0,0))))</f>
        <v>0</v>
      </c>
      <c r="CI12" s="800">
        <f>IF(COUNTA(CI9:CI11)=3,ROUND(140*3*'様式第15号-3-1（別紙2）'!$D$8,0),IF(COUNTA(CI9:CI11)=2,ROUND(140*2*'様式第15号-3-1（別紙2）'!$E$8,0),IF(COUNTA(CI9:CI11)=1,ROUND(140*1*'様式第15号-3-1（別紙2）'!$F$8,0),IF(COUNT(CI9:CI11)=0,0))))</f>
        <v>0</v>
      </c>
      <c r="CJ12" s="800">
        <f>IF(COUNTA(CJ9:CJ11)=3,ROUND(140*3*'様式第15号-3-1（別紙2）'!$D$8,0),IF(COUNTA(CJ9:CJ11)=2,ROUND(140*2*'様式第15号-3-1（別紙2）'!$E$8,0),IF(COUNTA(CJ9:CJ11)=1,ROUND(140*1*'様式第15号-3-1（別紙2）'!$F$8,0),IF(COUNT(CJ9:CJ11)=0,0))))</f>
        <v>0</v>
      </c>
      <c r="CK12" s="800">
        <f>IF(COUNTA(CK9:CK11)=3,ROUND(140*3*'様式第15号-3-1（別紙2）'!$D$8,0),IF(COUNTA(CK9:CK11)=2,ROUND(140*2*'様式第15号-3-1（別紙2）'!$E$8,0),IF(COUNTA(CK9:CK11)=1,ROUND(140*1*'様式第15号-3-1（別紙2）'!$F$8,0),IF(COUNT(CK9:CK11)=0,0))))</f>
        <v>0</v>
      </c>
      <c r="CL12" s="800">
        <f>IF(COUNTA(CL9:CL11)=3,ROUND(140*3*'様式第15号-3-1（別紙2）'!$D$8,0),IF(COUNTA(CL9:CL11)=2,ROUND(140*2*'様式第15号-3-1（別紙2）'!$E$8,0),IF(COUNTA(CL9:CL11)=1,ROUND(140*1*'様式第15号-3-1（別紙2）'!$F$8,0),IF(COUNT(CL9:CL11)=0,0))))</f>
        <v>0</v>
      </c>
      <c r="CM12" s="800">
        <f>IF(COUNTA(CM9:CM11)=3,ROUND(140*3*'様式第15号-3-1（別紙2）'!$D$8,0),IF(COUNTA(CM9:CM11)=2,ROUND(140*2*'様式第15号-3-1（別紙2）'!$E$8,0),IF(COUNTA(CM9:CM11)=1,ROUND(140*1*'様式第15号-3-1（別紙2）'!$F$8,0),IF(COUNT(CM9:CM11)=0,0))))</f>
        <v>0</v>
      </c>
      <c r="CN12" s="800">
        <f>IF(COUNTA(CN9:CN11)=3,ROUND(140*3*'様式第15号-3-1（別紙2）'!$D$8,0),IF(COUNTA(CN9:CN11)=2,ROUND(140*2*'様式第15号-3-1（別紙2）'!$E$8,0),IF(COUNTA(CN9:CN11)=1,ROUND(140*1*'様式第15号-3-1（別紙2）'!$F$8,0),IF(COUNT(CN9:CN11)=0,0))))</f>
        <v>0</v>
      </c>
      <c r="CO12" s="800">
        <f>IF(COUNTA(CO9:CO11)=3,ROUND(140*3*'様式第15号-3-1（別紙2）'!$D$8,0),IF(COUNTA(CO9:CO11)=2,ROUND(140*2*'様式第15号-3-1（別紙2）'!$E$8,0),IF(COUNTA(CO9:CO11)=1,ROUND(140*1*'様式第15号-3-1（別紙2）'!$F$8,0),IF(COUNT(CO9:CO11)=0,0))))</f>
        <v>0</v>
      </c>
      <c r="CP12" s="800">
        <f>IF(COUNTA(CP9:CP11)=3,ROUND(140*3*'様式第15号-3-1（別紙2）'!$D$8,0),IF(COUNTA(CP9:CP11)=2,ROUND(140*2*'様式第15号-3-1（別紙2）'!$E$8,0),IF(COUNTA(CP9:CP11)=1,ROUND(140*1*'様式第15号-3-1（別紙2）'!$F$8,0),IF(COUNT(CP9:CP11)=0,0))))</f>
        <v>0</v>
      </c>
      <c r="CQ12" s="801">
        <f>IF(COUNTA(CQ9:CQ11)=3,ROUND(140*3*'様式第15号-3-1（別紙2）'!$D$8,0),IF(COUNTA(CQ9:CQ11)=2,ROUND(140*2*'様式第15号-3-1（別紙2）'!$E$8,0),IF(COUNTA(CQ9:CQ11)=1,ROUND(140*1*'様式第15号-3-1（別紙2）'!$F$8,0),IF(COUNT(CQ9:CQ11)=0,0))))</f>
        <v>0</v>
      </c>
    </row>
    <row r="13" spans="2:187" ht="18" customHeight="1">
      <c r="B13" s="657" t="s">
        <v>660</v>
      </c>
      <c r="C13" s="658"/>
      <c r="D13" s="671"/>
      <c r="E13" s="672"/>
      <c r="F13" s="673" t="s">
        <v>638</v>
      </c>
      <c r="G13" s="673" t="s">
        <v>638</v>
      </c>
      <c r="H13" s="673" t="s">
        <v>638</v>
      </c>
      <c r="I13" s="673" t="s">
        <v>638</v>
      </c>
      <c r="J13" s="673" t="s">
        <v>638</v>
      </c>
      <c r="K13" s="673" t="s">
        <v>638</v>
      </c>
      <c r="L13" s="673"/>
      <c r="M13" s="673" t="s">
        <v>638</v>
      </c>
      <c r="N13" s="673" t="s">
        <v>638</v>
      </c>
      <c r="O13" s="673" t="s">
        <v>638</v>
      </c>
      <c r="P13" s="673" t="s">
        <v>638</v>
      </c>
      <c r="Q13" s="673" t="s">
        <v>638</v>
      </c>
      <c r="R13" s="673" t="s">
        <v>638</v>
      </c>
      <c r="S13" s="673"/>
      <c r="T13" s="673" t="s">
        <v>638</v>
      </c>
      <c r="U13" s="673" t="s">
        <v>638</v>
      </c>
      <c r="V13" s="673" t="s">
        <v>638</v>
      </c>
      <c r="W13" s="673" t="s">
        <v>638</v>
      </c>
      <c r="X13" s="673" t="s">
        <v>638</v>
      </c>
      <c r="Y13" s="673" t="s">
        <v>638</v>
      </c>
      <c r="Z13" s="673"/>
      <c r="AA13" s="673" t="s">
        <v>638</v>
      </c>
      <c r="AB13" s="673" t="s">
        <v>638</v>
      </c>
      <c r="AC13" s="673" t="s">
        <v>638</v>
      </c>
      <c r="AD13" s="673" t="s">
        <v>638</v>
      </c>
      <c r="AE13" s="673" t="s">
        <v>638</v>
      </c>
      <c r="AF13" s="673" t="s">
        <v>638</v>
      </c>
      <c r="AG13" s="673" t="s">
        <v>638</v>
      </c>
      <c r="AH13" s="673"/>
      <c r="AI13" s="672" t="s">
        <v>638</v>
      </c>
      <c r="AJ13" s="673" t="s">
        <v>638</v>
      </c>
      <c r="AK13" s="673" t="s">
        <v>638</v>
      </c>
      <c r="AL13" s="673" t="s">
        <v>638</v>
      </c>
      <c r="AM13" s="673" t="s">
        <v>638</v>
      </c>
      <c r="AN13" s="673" t="s">
        <v>638</v>
      </c>
      <c r="AO13" s="673"/>
      <c r="AP13" s="673" t="s">
        <v>638</v>
      </c>
      <c r="AQ13" s="673" t="s">
        <v>638</v>
      </c>
      <c r="AR13" s="673" t="s">
        <v>638</v>
      </c>
      <c r="AS13" s="673" t="s">
        <v>638</v>
      </c>
      <c r="AT13" s="673" t="s">
        <v>638</v>
      </c>
      <c r="AU13" s="673"/>
      <c r="AV13" s="673" t="s">
        <v>638</v>
      </c>
      <c r="AW13" s="673" t="s">
        <v>638</v>
      </c>
      <c r="AX13" s="673" t="s">
        <v>638</v>
      </c>
      <c r="AY13" s="673" t="s">
        <v>638</v>
      </c>
      <c r="AZ13" s="673" t="s">
        <v>638</v>
      </c>
      <c r="BA13" s="673" t="s">
        <v>638</v>
      </c>
      <c r="BB13" s="673"/>
      <c r="BC13" s="673" t="s">
        <v>638</v>
      </c>
      <c r="BD13" s="673" t="s">
        <v>638</v>
      </c>
      <c r="BE13" s="673" t="s">
        <v>638</v>
      </c>
      <c r="BF13" s="673" t="s">
        <v>638</v>
      </c>
      <c r="BG13" s="673" t="s">
        <v>638</v>
      </c>
      <c r="BH13" s="673" t="s">
        <v>638</v>
      </c>
      <c r="BI13" s="673"/>
      <c r="BJ13" s="673" t="s">
        <v>638</v>
      </c>
      <c r="BK13" s="673" t="s">
        <v>638</v>
      </c>
      <c r="BL13" s="673" t="s">
        <v>637</v>
      </c>
      <c r="BM13" s="673" t="s">
        <v>637</v>
      </c>
      <c r="BN13" s="672" t="s">
        <v>637</v>
      </c>
      <c r="BO13" s="673" t="s">
        <v>637</v>
      </c>
      <c r="BP13" s="673"/>
      <c r="BQ13" s="673" t="s">
        <v>637</v>
      </c>
      <c r="BR13" s="673" t="s">
        <v>637</v>
      </c>
      <c r="BS13" s="673" t="s">
        <v>637</v>
      </c>
      <c r="BT13" s="673" t="s">
        <v>637</v>
      </c>
      <c r="BU13" s="673" t="s">
        <v>637</v>
      </c>
      <c r="BV13" s="673" t="s">
        <v>637</v>
      </c>
      <c r="BW13" s="673"/>
      <c r="BX13" s="673" t="s">
        <v>637</v>
      </c>
      <c r="BY13" s="673" t="s">
        <v>637</v>
      </c>
      <c r="BZ13" s="673" t="s">
        <v>637</v>
      </c>
      <c r="CA13" s="673" t="s">
        <v>637</v>
      </c>
      <c r="CB13" s="673" t="s">
        <v>637</v>
      </c>
      <c r="CC13" s="673" t="s">
        <v>637</v>
      </c>
      <c r="CD13" s="673"/>
      <c r="CE13" s="673" t="s">
        <v>637</v>
      </c>
      <c r="CF13" s="673" t="s">
        <v>637</v>
      </c>
      <c r="CG13" s="673" t="s">
        <v>637</v>
      </c>
      <c r="CH13" s="673" t="s">
        <v>637</v>
      </c>
      <c r="CI13" s="673" t="s">
        <v>637</v>
      </c>
      <c r="CJ13" s="673" t="s">
        <v>637</v>
      </c>
      <c r="CK13" s="673"/>
      <c r="CL13" s="673" t="s">
        <v>637</v>
      </c>
      <c r="CM13" s="673" t="s">
        <v>637</v>
      </c>
      <c r="CN13" s="673" t="s">
        <v>637</v>
      </c>
      <c r="CO13" s="673" t="s">
        <v>637</v>
      </c>
      <c r="CP13" s="673" t="s">
        <v>637</v>
      </c>
      <c r="CQ13" s="671" t="s">
        <v>637</v>
      </c>
    </row>
    <row r="14" spans="2:187" ht="18" customHeight="1"/>
    <row r="15" spans="2:187" ht="18" customHeight="1"/>
    <row r="16" spans="2:187" ht="18" customHeight="1">
      <c r="B16" s="1376" t="s">
        <v>630</v>
      </c>
      <c r="C16" s="1376"/>
      <c r="D16" s="1376"/>
      <c r="E16" s="1377" t="s">
        <v>634</v>
      </c>
      <c r="F16" s="1378"/>
      <c r="G16" s="1378"/>
      <c r="H16" s="1378"/>
      <c r="I16" s="1378"/>
      <c r="J16" s="1378"/>
      <c r="K16" s="1378"/>
      <c r="L16" s="1378"/>
      <c r="M16" s="1378"/>
      <c r="N16" s="1378"/>
      <c r="O16" s="1378"/>
      <c r="P16" s="1378"/>
      <c r="Q16" s="1378"/>
      <c r="R16" s="1378"/>
      <c r="S16" s="1378"/>
      <c r="T16" s="1378"/>
      <c r="U16" s="1378"/>
      <c r="V16" s="1378"/>
      <c r="W16" s="1378"/>
      <c r="X16" s="1378"/>
      <c r="Y16" s="1378"/>
      <c r="Z16" s="1378"/>
      <c r="AA16" s="1378"/>
      <c r="AB16" s="1378"/>
      <c r="AC16" s="1378"/>
      <c r="AD16" s="1378"/>
      <c r="AE16" s="1378"/>
      <c r="AF16" s="1378"/>
      <c r="AG16" s="1378"/>
      <c r="AH16" s="1378"/>
      <c r="AI16" s="1380"/>
      <c r="AJ16" s="1377" t="s">
        <v>641</v>
      </c>
      <c r="AK16" s="1378"/>
      <c r="AL16" s="1378"/>
      <c r="AM16" s="1378"/>
      <c r="AN16" s="1378"/>
      <c r="AO16" s="1378"/>
      <c r="AP16" s="1378"/>
      <c r="AQ16" s="1378"/>
      <c r="AR16" s="1378"/>
      <c r="AS16" s="1378"/>
      <c r="AT16" s="1378"/>
      <c r="AU16" s="1378"/>
      <c r="AV16" s="1378"/>
      <c r="AW16" s="1378"/>
      <c r="AX16" s="1378"/>
      <c r="AY16" s="1378"/>
      <c r="AZ16" s="1378"/>
      <c r="BA16" s="1378"/>
      <c r="BB16" s="1378"/>
      <c r="BC16" s="1378"/>
      <c r="BD16" s="1378"/>
      <c r="BE16" s="1378"/>
      <c r="BF16" s="1378"/>
      <c r="BG16" s="1378"/>
      <c r="BH16" s="1378"/>
      <c r="BI16" s="1378"/>
      <c r="BJ16" s="1378"/>
      <c r="BK16" s="1378"/>
      <c r="BL16" s="1378"/>
      <c r="BM16" s="1378"/>
      <c r="BN16" s="1379"/>
      <c r="BO16" s="1377" t="s">
        <v>642</v>
      </c>
      <c r="BP16" s="1378"/>
      <c r="BQ16" s="1378"/>
      <c r="BR16" s="1378"/>
      <c r="BS16" s="1378"/>
      <c r="BT16" s="1378"/>
      <c r="BU16" s="1378"/>
      <c r="BV16" s="1378"/>
      <c r="BW16" s="1378"/>
      <c r="BX16" s="1378"/>
      <c r="BY16" s="1378"/>
      <c r="BZ16" s="1378"/>
      <c r="CA16" s="1378"/>
      <c r="CB16" s="1378"/>
      <c r="CC16" s="1378"/>
      <c r="CD16" s="1378"/>
      <c r="CE16" s="1378"/>
      <c r="CF16" s="1378"/>
      <c r="CG16" s="1378"/>
      <c r="CH16" s="1378"/>
      <c r="CI16" s="1378"/>
      <c r="CJ16" s="1378"/>
      <c r="CK16" s="1378"/>
      <c r="CL16" s="1378"/>
      <c r="CM16" s="1378"/>
      <c r="CN16" s="1378"/>
      <c r="CO16" s="1378"/>
      <c r="CP16" s="1378"/>
      <c r="CQ16" s="1378"/>
      <c r="CR16" s="1380"/>
    </row>
    <row r="17" spans="2:143" ht="18" customHeight="1">
      <c r="B17" s="650" t="s">
        <v>658</v>
      </c>
      <c r="C17" s="651"/>
      <c r="D17" s="652"/>
      <c r="E17" s="653">
        <v>1</v>
      </c>
      <c r="F17" s="654">
        <v>2</v>
      </c>
      <c r="G17" s="654">
        <v>3</v>
      </c>
      <c r="H17" s="654">
        <v>4</v>
      </c>
      <c r="I17" s="654">
        <v>5</v>
      </c>
      <c r="J17" s="654">
        <v>6</v>
      </c>
      <c r="K17" s="655">
        <v>7</v>
      </c>
      <c r="L17" s="654">
        <v>8</v>
      </c>
      <c r="M17" s="654">
        <v>9</v>
      </c>
      <c r="N17" s="654">
        <v>10</v>
      </c>
      <c r="O17" s="654">
        <v>11</v>
      </c>
      <c r="P17" s="654">
        <v>12</v>
      </c>
      <c r="Q17" s="654">
        <v>13</v>
      </c>
      <c r="R17" s="655">
        <v>14</v>
      </c>
      <c r="S17" s="655">
        <v>15</v>
      </c>
      <c r="T17" s="654">
        <v>16</v>
      </c>
      <c r="U17" s="654">
        <v>17</v>
      </c>
      <c r="V17" s="654">
        <v>18</v>
      </c>
      <c r="W17" s="654">
        <v>19</v>
      </c>
      <c r="X17" s="654">
        <v>20</v>
      </c>
      <c r="Y17" s="655">
        <v>21</v>
      </c>
      <c r="Z17" s="654">
        <v>22</v>
      </c>
      <c r="AA17" s="654">
        <v>23</v>
      </c>
      <c r="AB17" s="654">
        <v>24</v>
      </c>
      <c r="AC17" s="654">
        <v>25</v>
      </c>
      <c r="AD17" s="654">
        <v>26</v>
      </c>
      <c r="AE17" s="654">
        <v>27</v>
      </c>
      <c r="AF17" s="655">
        <v>28</v>
      </c>
      <c r="AG17" s="654">
        <v>29</v>
      </c>
      <c r="AH17" s="654">
        <v>30</v>
      </c>
      <c r="AI17" s="656">
        <v>31</v>
      </c>
      <c r="AJ17" s="654">
        <v>1</v>
      </c>
      <c r="AK17" s="654">
        <v>2</v>
      </c>
      <c r="AL17" s="654">
        <v>3</v>
      </c>
      <c r="AM17" s="655">
        <v>4</v>
      </c>
      <c r="AN17" s="654">
        <v>5</v>
      </c>
      <c r="AO17" s="654">
        <v>6</v>
      </c>
      <c r="AP17" s="654">
        <v>7</v>
      </c>
      <c r="AQ17" s="654">
        <v>8</v>
      </c>
      <c r="AR17" s="654">
        <v>9</v>
      </c>
      <c r="AS17" s="654">
        <v>10</v>
      </c>
      <c r="AT17" s="655">
        <v>11</v>
      </c>
      <c r="AU17" s="655">
        <v>12</v>
      </c>
      <c r="AV17" s="654">
        <v>13</v>
      </c>
      <c r="AW17" s="654">
        <v>14</v>
      </c>
      <c r="AX17" s="654">
        <v>15</v>
      </c>
      <c r="AY17" s="654">
        <v>16</v>
      </c>
      <c r="AZ17" s="654">
        <v>17</v>
      </c>
      <c r="BA17" s="655">
        <v>18</v>
      </c>
      <c r="BB17" s="654">
        <v>19</v>
      </c>
      <c r="BC17" s="654">
        <v>20</v>
      </c>
      <c r="BD17" s="654">
        <v>21</v>
      </c>
      <c r="BE17" s="654">
        <v>22</v>
      </c>
      <c r="BF17" s="654">
        <v>23</v>
      </c>
      <c r="BG17" s="654">
        <v>24</v>
      </c>
      <c r="BH17" s="655">
        <v>25</v>
      </c>
      <c r="BI17" s="654">
        <v>26</v>
      </c>
      <c r="BJ17" s="654">
        <v>27</v>
      </c>
      <c r="BK17" s="654">
        <v>28</v>
      </c>
      <c r="BL17" s="654">
        <v>29</v>
      </c>
      <c r="BM17" s="654">
        <v>30</v>
      </c>
      <c r="BN17" s="654">
        <v>31</v>
      </c>
      <c r="BO17" s="685">
        <v>1</v>
      </c>
      <c r="BP17" s="654">
        <v>2</v>
      </c>
      <c r="BQ17" s="654">
        <v>3</v>
      </c>
      <c r="BR17" s="654">
        <v>4</v>
      </c>
      <c r="BS17" s="654">
        <v>5</v>
      </c>
      <c r="BT17" s="654">
        <v>6</v>
      </c>
      <c r="BU17" s="654">
        <v>7</v>
      </c>
      <c r="BV17" s="655">
        <v>8</v>
      </c>
      <c r="BW17" s="654">
        <v>9</v>
      </c>
      <c r="BX17" s="654">
        <v>10</v>
      </c>
      <c r="BY17" s="654">
        <v>11</v>
      </c>
      <c r="BZ17" s="654">
        <v>12</v>
      </c>
      <c r="CA17" s="654">
        <v>13</v>
      </c>
      <c r="CB17" s="654">
        <v>14</v>
      </c>
      <c r="CC17" s="655">
        <v>15</v>
      </c>
      <c r="CD17" s="655">
        <v>16</v>
      </c>
      <c r="CE17" s="654">
        <v>17</v>
      </c>
      <c r="CF17" s="654">
        <v>18</v>
      </c>
      <c r="CG17" s="654">
        <v>19</v>
      </c>
      <c r="CH17" s="654">
        <v>20</v>
      </c>
      <c r="CI17" s="654">
        <v>21</v>
      </c>
      <c r="CJ17" s="655">
        <v>22</v>
      </c>
      <c r="CK17" s="655">
        <v>23</v>
      </c>
      <c r="CL17" s="654">
        <v>24</v>
      </c>
      <c r="CM17" s="654">
        <v>25</v>
      </c>
      <c r="CN17" s="654">
        <v>26</v>
      </c>
      <c r="CO17" s="654">
        <v>27</v>
      </c>
      <c r="CP17" s="654">
        <v>28</v>
      </c>
      <c r="CQ17" s="655">
        <v>29</v>
      </c>
      <c r="CR17" s="656">
        <v>30</v>
      </c>
    </row>
    <row r="18" spans="2:143" ht="18" customHeight="1">
      <c r="B18" s="657" t="s">
        <v>635</v>
      </c>
      <c r="C18" s="658"/>
      <c r="D18" s="659"/>
      <c r="E18" s="660">
        <v>427</v>
      </c>
      <c r="F18" s="661">
        <v>370</v>
      </c>
      <c r="G18" s="661">
        <v>278</v>
      </c>
      <c r="H18" s="661">
        <v>277</v>
      </c>
      <c r="I18" s="661">
        <v>324</v>
      </c>
      <c r="J18" s="661">
        <v>286</v>
      </c>
      <c r="K18" s="661">
        <v>0</v>
      </c>
      <c r="L18" s="661">
        <v>427</v>
      </c>
      <c r="M18" s="661">
        <v>370</v>
      </c>
      <c r="N18" s="661">
        <v>278</v>
      </c>
      <c r="O18" s="661">
        <v>277</v>
      </c>
      <c r="P18" s="661">
        <v>324</v>
      </c>
      <c r="Q18" s="661">
        <v>286</v>
      </c>
      <c r="R18" s="661">
        <v>0</v>
      </c>
      <c r="S18" s="661">
        <v>427</v>
      </c>
      <c r="T18" s="661">
        <v>370</v>
      </c>
      <c r="U18" s="661">
        <v>278</v>
      </c>
      <c r="V18" s="661">
        <v>277</v>
      </c>
      <c r="W18" s="661">
        <v>324</v>
      </c>
      <c r="X18" s="661">
        <v>286</v>
      </c>
      <c r="Y18" s="661">
        <v>0</v>
      </c>
      <c r="Z18" s="661">
        <v>427</v>
      </c>
      <c r="AA18" s="661">
        <v>370</v>
      </c>
      <c r="AB18" s="661">
        <v>278</v>
      </c>
      <c r="AC18" s="661">
        <v>277</v>
      </c>
      <c r="AD18" s="661">
        <v>324</v>
      </c>
      <c r="AE18" s="661">
        <v>286</v>
      </c>
      <c r="AF18" s="661">
        <v>0</v>
      </c>
      <c r="AG18" s="661">
        <v>427</v>
      </c>
      <c r="AH18" s="661">
        <v>370</v>
      </c>
      <c r="AI18" s="662">
        <v>278</v>
      </c>
      <c r="AJ18" s="661">
        <v>309</v>
      </c>
      <c r="AK18" s="661">
        <v>362</v>
      </c>
      <c r="AL18" s="661">
        <v>319</v>
      </c>
      <c r="AM18" s="661">
        <v>0</v>
      </c>
      <c r="AN18" s="661">
        <v>476</v>
      </c>
      <c r="AO18" s="661">
        <v>413</v>
      </c>
      <c r="AP18" s="661">
        <v>310</v>
      </c>
      <c r="AQ18" s="661">
        <v>309</v>
      </c>
      <c r="AR18" s="661">
        <v>362</v>
      </c>
      <c r="AS18" s="661">
        <v>319</v>
      </c>
      <c r="AT18" s="661">
        <v>0</v>
      </c>
      <c r="AU18" s="661">
        <v>476</v>
      </c>
      <c r="AV18" s="661">
        <v>413</v>
      </c>
      <c r="AW18" s="661">
        <v>310</v>
      </c>
      <c r="AX18" s="661">
        <v>309</v>
      </c>
      <c r="AY18" s="661">
        <v>362</v>
      </c>
      <c r="AZ18" s="661">
        <v>319</v>
      </c>
      <c r="BA18" s="661">
        <v>0</v>
      </c>
      <c r="BB18" s="661">
        <v>476</v>
      </c>
      <c r="BC18" s="661">
        <v>413</v>
      </c>
      <c r="BD18" s="661">
        <v>310</v>
      </c>
      <c r="BE18" s="661">
        <v>309</v>
      </c>
      <c r="BF18" s="661">
        <v>362</v>
      </c>
      <c r="BG18" s="661">
        <v>319</v>
      </c>
      <c r="BH18" s="661">
        <v>0</v>
      </c>
      <c r="BI18" s="661">
        <v>476</v>
      </c>
      <c r="BJ18" s="661">
        <v>413</v>
      </c>
      <c r="BK18" s="661">
        <v>310</v>
      </c>
      <c r="BL18" s="661">
        <v>309</v>
      </c>
      <c r="BM18" s="661">
        <v>362</v>
      </c>
      <c r="BN18" s="661">
        <v>319</v>
      </c>
      <c r="BO18" s="660">
        <v>0</v>
      </c>
      <c r="BP18" s="661">
        <v>429</v>
      </c>
      <c r="BQ18" s="661">
        <v>372</v>
      </c>
      <c r="BR18" s="661">
        <v>279</v>
      </c>
      <c r="BS18" s="661">
        <v>278</v>
      </c>
      <c r="BT18" s="661">
        <v>326</v>
      </c>
      <c r="BU18" s="661">
        <v>287</v>
      </c>
      <c r="BV18" s="661">
        <v>0</v>
      </c>
      <c r="BW18" s="661">
        <v>429</v>
      </c>
      <c r="BX18" s="661">
        <v>372</v>
      </c>
      <c r="BY18" s="661">
        <v>279</v>
      </c>
      <c r="BZ18" s="661">
        <v>278</v>
      </c>
      <c r="CA18" s="661">
        <v>326</v>
      </c>
      <c r="CB18" s="661">
        <v>287</v>
      </c>
      <c r="CC18" s="661">
        <v>0</v>
      </c>
      <c r="CD18" s="661">
        <v>429</v>
      </c>
      <c r="CE18" s="661">
        <v>372</v>
      </c>
      <c r="CF18" s="661">
        <v>279</v>
      </c>
      <c r="CG18" s="661">
        <v>278</v>
      </c>
      <c r="CH18" s="661">
        <v>326</v>
      </c>
      <c r="CI18" s="661">
        <v>287</v>
      </c>
      <c r="CJ18" s="661">
        <v>0</v>
      </c>
      <c r="CK18" s="661">
        <v>429</v>
      </c>
      <c r="CL18" s="661">
        <v>372</v>
      </c>
      <c r="CM18" s="661">
        <v>279</v>
      </c>
      <c r="CN18" s="661">
        <v>278</v>
      </c>
      <c r="CO18" s="661">
        <v>326</v>
      </c>
      <c r="CP18" s="661">
        <v>287</v>
      </c>
      <c r="CQ18" s="661">
        <v>0</v>
      </c>
      <c r="CR18" s="662">
        <v>429</v>
      </c>
    </row>
    <row r="19" spans="2:143" ht="18" customHeight="1">
      <c r="E19" s="663"/>
      <c r="F19" s="663"/>
      <c r="G19" s="663"/>
      <c r="H19" s="663"/>
      <c r="I19" s="663"/>
      <c r="J19" s="663"/>
      <c r="K19" s="663"/>
      <c r="L19" s="663"/>
      <c r="M19" s="663"/>
      <c r="N19" s="663"/>
      <c r="O19" s="663"/>
      <c r="P19" s="663"/>
      <c r="Q19" s="663"/>
      <c r="R19" s="663"/>
      <c r="S19" s="663"/>
      <c r="T19" s="663"/>
      <c r="U19" s="663"/>
      <c r="V19" s="663"/>
      <c r="W19" s="663"/>
      <c r="X19" s="663"/>
      <c r="Y19" s="663"/>
      <c r="Z19" s="663"/>
      <c r="AA19" s="663"/>
      <c r="AB19" s="663"/>
      <c r="AC19" s="663"/>
      <c r="AD19" s="663"/>
      <c r="AE19" s="663"/>
      <c r="AF19" s="663"/>
      <c r="AG19" s="663"/>
      <c r="AH19" s="663"/>
      <c r="AI19" s="663"/>
      <c r="AJ19" s="663"/>
      <c r="AK19" s="663"/>
      <c r="AL19" s="663"/>
      <c r="AM19" s="663"/>
      <c r="AN19" s="663"/>
      <c r="AO19" s="663"/>
      <c r="AP19" s="663"/>
      <c r="AQ19" s="663"/>
      <c r="AR19" s="663"/>
      <c r="AS19" s="663"/>
      <c r="AT19" s="663"/>
      <c r="AU19" s="663"/>
      <c r="AV19" s="663"/>
      <c r="AW19" s="663"/>
      <c r="AX19" s="663"/>
      <c r="AY19" s="663"/>
      <c r="AZ19" s="663"/>
      <c r="BA19" s="663"/>
      <c r="BB19" s="663"/>
      <c r="BC19" s="663"/>
      <c r="BD19" s="663"/>
      <c r="BE19" s="663"/>
      <c r="BF19" s="663"/>
      <c r="BG19" s="663"/>
      <c r="BH19" s="663"/>
      <c r="BI19" s="663"/>
      <c r="BJ19" s="663"/>
      <c r="BK19" s="663"/>
      <c r="BL19" s="663"/>
      <c r="BM19" s="663"/>
      <c r="BN19" s="663"/>
      <c r="BO19" s="663"/>
      <c r="BP19" s="663"/>
      <c r="BQ19" s="663"/>
      <c r="BR19" s="663"/>
      <c r="BS19" s="663"/>
      <c r="BT19" s="663"/>
      <c r="BU19" s="663"/>
      <c r="BV19" s="663"/>
      <c r="BW19" s="663"/>
      <c r="BX19" s="663"/>
      <c r="BY19" s="663"/>
      <c r="BZ19" s="663"/>
      <c r="CA19" s="663"/>
      <c r="CB19" s="663"/>
      <c r="CC19" s="663"/>
      <c r="CD19" s="663"/>
      <c r="CE19" s="663"/>
      <c r="CF19" s="663"/>
      <c r="CG19" s="663"/>
      <c r="CH19" s="663"/>
      <c r="CI19" s="663"/>
      <c r="CJ19" s="663"/>
      <c r="CK19" s="663"/>
      <c r="CL19" s="663"/>
      <c r="CM19" s="663"/>
      <c r="CN19" s="663"/>
      <c r="CO19" s="663"/>
      <c r="CP19" s="663"/>
      <c r="CQ19" s="663"/>
      <c r="CR19" s="879"/>
    </row>
    <row r="20" spans="2:143" ht="18" customHeight="1">
      <c r="B20" s="650" t="s">
        <v>659</v>
      </c>
      <c r="C20" s="654"/>
      <c r="D20" s="656"/>
      <c r="E20" s="653"/>
      <c r="F20" s="654"/>
      <c r="G20" s="654"/>
      <c r="H20" s="654"/>
      <c r="I20" s="654"/>
      <c r="J20" s="654"/>
      <c r="K20" s="654"/>
      <c r="L20" s="654"/>
      <c r="M20" s="654"/>
      <c r="N20" s="654"/>
      <c r="O20" s="654"/>
      <c r="P20" s="654"/>
      <c r="Q20" s="654"/>
      <c r="R20" s="654"/>
      <c r="S20" s="654"/>
      <c r="T20" s="654"/>
      <c r="U20" s="654"/>
      <c r="V20" s="654"/>
      <c r="W20" s="654"/>
      <c r="X20" s="654"/>
      <c r="Y20" s="654"/>
      <c r="Z20" s="654"/>
      <c r="AA20" s="654"/>
      <c r="AB20" s="654"/>
      <c r="AC20" s="654"/>
      <c r="AD20" s="654"/>
      <c r="AE20" s="654"/>
      <c r="AF20" s="654"/>
      <c r="AG20" s="654"/>
      <c r="AH20" s="654"/>
      <c r="AI20" s="656"/>
      <c r="AJ20" s="653"/>
      <c r="AK20" s="654"/>
      <c r="AL20" s="654"/>
      <c r="AM20" s="654"/>
      <c r="AN20" s="654"/>
      <c r="AO20" s="654"/>
      <c r="AP20" s="654"/>
      <c r="AQ20" s="654"/>
      <c r="AR20" s="654"/>
      <c r="AS20" s="654"/>
      <c r="AT20" s="654"/>
      <c r="AU20" s="654"/>
      <c r="AV20" s="654"/>
      <c r="AW20" s="654"/>
      <c r="AX20" s="654"/>
      <c r="AY20" s="654"/>
      <c r="AZ20" s="654"/>
      <c r="BA20" s="654"/>
      <c r="BB20" s="654"/>
      <c r="BC20" s="654"/>
      <c r="BD20" s="654"/>
      <c r="BE20" s="654"/>
      <c r="BF20" s="654"/>
      <c r="BG20" s="654"/>
      <c r="BH20" s="654"/>
      <c r="BI20" s="654"/>
      <c r="BJ20" s="654"/>
      <c r="BK20" s="654"/>
      <c r="BL20" s="654"/>
      <c r="BM20" s="654"/>
      <c r="BN20" s="654"/>
      <c r="BO20" s="653"/>
      <c r="BP20" s="654"/>
      <c r="BQ20" s="654"/>
      <c r="BR20" s="654"/>
      <c r="BS20" s="654"/>
      <c r="BT20" s="654"/>
      <c r="BU20" s="654"/>
      <c r="BV20" s="654"/>
      <c r="BW20" s="654"/>
      <c r="BX20" s="654"/>
      <c r="BY20" s="654"/>
      <c r="BZ20" s="654"/>
      <c r="CA20" s="654"/>
      <c r="CB20" s="654"/>
      <c r="CC20" s="654"/>
      <c r="CD20" s="654"/>
      <c r="CE20" s="654"/>
      <c r="CF20" s="654"/>
      <c r="CG20" s="654"/>
      <c r="CH20" s="654"/>
      <c r="CI20" s="654"/>
      <c r="CJ20" s="654"/>
      <c r="CK20" s="654"/>
      <c r="CL20" s="654"/>
      <c r="CM20" s="654"/>
      <c r="CN20" s="654"/>
      <c r="CO20" s="654"/>
      <c r="CP20" s="654"/>
      <c r="CQ20" s="654"/>
      <c r="CR20" s="656"/>
    </row>
    <row r="21" spans="2:143" ht="18" customHeight="1">
      <c r="B21" s="664"/>
      <c r="C21" s="665" t="s">
        <v>636</v>
      </c>
      <c r="D21" s="666"/>
      <c r="E21" s="667" t="s">
        <v>638</v>
      </c>
      <c r="F21" s="668" t="s">
        <v>638</v>
      </c>
      <c r="G21" s="668" t="s">
        <v>638</v>
      </c>
      <c r="H21" s="668" t="s">
        <v>638</v>
      </c>
      <c r="I21" s="668" t="s">
        <v>638</v>
      </c>
      <c r="J21" s="668" t="s">
        <v>638</v>
      </c>
      <c r="K21" s="668" t="s">
        <v>638</v>
      </c>
      <c r="L21" s="668" t="s">
        <v>638</v>
      </c>
      <c r="M21" s="668" t="s">
        <v>638</v>
      </c>
      <c r="N21" s="668"/>
      <c r="O21" s="668"/>
      <c r="P21" s="668"/>
      <c r="Q21" s="668"/>
      <c r="R21" s="668"/>
      <c r="S21" s="668"/>
      <c r="T21" s="668"/>
      <c r="U21" s="668"/>
      <c r="V21" s="668"/>
      <c r="W21" s="668"/>
      <c r="X21" s="668"/>
      <c r="Y21" s="668"/>
      <c r="Z21" s="668"/>
      <c r="AA21" s="668"/>
      <c r="AB21" s="668"/>
      <c r="AC21" s="668"/>
      <c r="AD21" s="668"/>
      <c r="AE21" s="668"/>
      <c r="AF21" s="668"/>
      <c r="AG21" s="668"/>
      <c r="AH21" s="668"/>
      <c r="AI21" s="669"/>
      <c r="AJ21" s="667"/>
      <c r="AK21" s="668"/>
      <c r="AL21" s="668"/>
      <c r="AM21" s="668"/>
      <c r="AN21" s="668"/>
      <c r="AO21" s="668"/>
      <c r="AP21" s="668"/>
      <c r="AQ21" s="668"/>
      <c r="AR21" s="668"/>
      <c r="AS21" s="668"/>
      <c r="AT21" s="668"/>
      <c r="AU21" s="668"/>
      <c r="AV21" s="668"/>
      <c r="AW21" s="668"/>
      <c r="AX21" s="668"/>
      <c r="AY21" s="668"/>
      <c r="AZ21" s="668"/>
      <c r="BA21" s="668"/>
      <c r="BB21" s="668"/>
      <c r="BC21" s="668" t="s">
        <v>638</v>
      </c>
      <c r="BD21" s="668" t="s">
        <v>638</v>
      </c>
      <c r="BE21" s="668" t="s">
        <v>638</v>
      </c>
      <c r="BF21" s="668" t="s">
        <v>638</v>
      </c>
      <c r="BG21" s="668" t="s">
        <v>638</v>
      </c>
      <c r="BH21" s="668" t="s">
        <v>638</v>
      </c>
      <c r="BI21" s="668" t="s">
        <v>638</v>
      </c>
      <c r="BJ21" s="668" t="s">
        <v>638</v>
      </c>
      <c r="BK21" s="668" t="s">
        <v>638</v>
      </c>
      <c r="BL21" s="668" t="s">
        <v>638</v>
      </c>
      <c r="BM21" s="668" t="s">
        <v>638</v>
      </c>
      <c r="BN21" s="668" t="s">
        <v>638</v>
      </c>
      <c r="BO21" s="667" t="s">
        <v>638</v>
      </c>
      <c r="BP21" s="668" t="s">
        <v>638</v>
      </c>
      <c r="BQ21" s="668" t="s">
        <v>638</v>
      </c>
      <c r="BR21" s="668" t="s">
        <v>638</v>
      </c>
      <c r="BS21" s="668" t="s">
        <v>638</v>
      </c>
      <c r="BT21" s="668" t="s">
        <v>638</v>
      </c>
      <c r="BU21" s="668" t="s">
        <v>638</v>
      </c>
      <c r="BV21" s="668" t="s">
        <v>638</v>
      </c>
      <c r="BW21" s="668" t="s">
        <v>638</v>
      </c>
      <c r="BX21" s="668" t="s">
        <v>638</v>
      </c>
      <c r="BY21" s="668" t="s">
        <v>638</v>
      </c>
      <c r="BZ21" s="668" t="s">
        <v>638</v>
      </c>
      <c r="CA21" s="668" t="s">
        <v>638</v>
      </c>
      <c r="CB21" s="668" t="s">
        <v>638</v>
      </c>
      <c r="CC21" s="668" t="s">
        <v>638</v>
      </c>
      <c r="CD21" s="668" t="s">
        <v>638</v>
      </c>
      <c r="CE21" s="668" t="s">
        <v>638</v>
      </c>
      <c r="CF21" s="668" t="s">
        <v>638</v>
      </c>
      <c r="CG21" s="668" t="s">
        <v>638</v>
      </c>
      <c r="CH21" s="668" t="s">
        <v>638</v>
      </c>
      <c r="CI21" s="668" t="s">
        <v>638</v>
      </c>
      <c r="CJ21" s="668" t="s">
        <v>638</v>
      </c>
      <c r="CK21" s="668" t="s">
        <v>638</v>
      </c>
      <c r="CL21" s="668" t="s">
        <v>638</v>
      </c>
      <c r="CM21" s="668" t="s">
        <v>638</v>
      </c>
      <c r="CN21" s="668" t="s">
        <v>638</v>
      </c>
      <c r="CO21" s="668" t="s">
        <v>638</v>
      </c>
      <c r="CP21" s="668" t="s">
        <v>638</v>
      </c>
      <c r="CQ21" s="668" t="s">
        <v>638</v>
      </c>
      <c r="CR21" s="669" t="s">
        <v>638</v>
      </c>
    </row>
    <row r="22" spans="2:143" ht="18" customHeight="1">
      <c r="B22" s="664"/>
      <c r="C22" s="665" t="s">
        <v>639</v>
      </c>
      <c r="D22" s="670"/>
      <c r="E22" s="667"/>
      <c r="F22" s="668"/>
      <c r="G22" s="668"/>
      <c r="H22" s="668"/>
      <c r="I22" s="668"/>
      <c r="J22" s="668"/>
      <c r="K22" s="668"/>
      <c r="L22" s="668"/>
      <c r="M22" s="668"/>
      <c r="N22" s="668"/>
      <c r="O22" s="668"/>
      <c r="P22" s="668"/>
      <c r="Q22" s="668"/>
      <c r="R22" s="668"/>
      <c r="S22" s="668"/>
      <c r="T22" s="668"/>
      <c r="U22" s="668"/>
      <c r="V22" s="668"/>
      <c r="W22" s="668"/>
      <c r="X22" s="668"/>
      <c r="Y22" s="668"/>
      <c r="Z22" s="668"/>
      <c r="AA22" s="668"/>
      <c r="AB22" s="668"/>
      <c r="AC22" s="668"/>
      <c r="AD22" s="668"/>
      <c r="AE22" s="668"/>
      <c r="AF22" s="668"/>
      <c r="AG22" s="668"/>
      <c r="AH22" s="668"/>
      <c r="AI22" s="669"/>
      <c r="AJ22" s="667"/>
      <c r="AK22" s="668"/>
      <c r="AL22" s="668"/>
      <c r="AM22" s="668"/>
      <c r="AN22" s="668"/>
      <c r="AO22" s="668"/>
      <c r="AP22" s="668"/>
      <c r="AQ22" s="668"/>
      <c r="AR22" s="668"/>
      <c r="AS22" s="668"/>
      <c r="AT22" s="668"/>
      <c r="AU22" s="668"/>
      <c r="AV22" s="668"/>
      <c r="AW22" s="668"/>
      <c r="AX22" s="668"/>
      <c r="AY22" s="668"/>
      <c r="AZ22" s="668"/>
      <c r="BA22" s="668"/>
      <c r="BB22" s="668"/>
      <c r="BC22" s="668"/>
      <c r="BD22" s="668"/>
      <c r="BE22" s="668"/>
      <c r="BF22" s="668"/>
      <c r="BG22" s="668"/>
      <c r="BH22" s="668"/>
      <c r="BI22" s="668"/>
      <c r="BJ22" s="668"/>
      <c r="BK22" s="668"/>
      <c r="BL22" s="668"/>
      <c r="BM22" s="668"/>
      <c r="BN22" s="668"/>
      <c r="BO22" s="667"/>
      <c r="BP22" s="668"/>
      <c r="BQ22" s="668"/>
      <c r="BR22" s="668"/>
      <c r="BS22" s="668"/>
      <c r="BT22" s="668"/>
      <c r="BU22" s="668"/>
      <c r="BV22" s="668"/>
      <c r="BW22" s="668"/>
      <c r="BX22" s="668"/>
      <c r="BY22" s="668"/>
      <c r="BZ22" s="668"/>
      <c r="CA22" s="668"/>
      <c r="CB22" s="668"/>
      <c r="CC22" s="668"/>
      <c r="CD22" s="668"/>
      <c r="CE22" s="668"/>
      <c r="CF22" s="668"/>
      <c r="CG22" s="668"/>
      <c r="CH22" s="668"/>
      <c r="CI22" s="668"/>
      <c r="CJ22" s="668"/>
      <c r="CK22" s="668"/>
      <c r="CL22" s="668"/>
      <c r="CM22" s="668"/>
      <c r="CN22" s="668"/>
      <c r="CO22" s="668"/>
      <c r="CP22" s="668"/>
      <c r="CQ22" s="668"/>
      <c r="CR22" s="669"/>
    </row>
    <row r="23" spans="2:143" ht="18" customHeight="1">
      <c r="B23" s="664"/>
      <c r="C23" s="797" t="s">
        <v>640</v>
      </c>
      <c r="D23" s="793"/>
      <c r="E23" s="794"/>
      <c r="F23" s="795"/>
      <c r="G23" s="795"/>
      <c r="H23" s="795"/>
      <c r="I23" s="795"/>
      <c r="J23" s="795"/>
      <c r="K23" s="795"/>
      <c r="L23" s="795"/>
      <c r="M23" s="795"/>
      <c r="N23" s="795"/>
      <c r="O23" s="795"/>
      <c r="P23" s="795"/>
      <c r="Q23" s="795"/>
      <c r="R23" s="795"/>
      <c r="S23" s="795"/>
      <c r="T23" s="795"/>
      <c r="U23" s="795"/>
      <c r="V23" s="795"/>
      <c r="W23" s="795"/>
      <c r="X23" s="795"/>
      <c r="Y23" s="795"/>
      <c r="Z23" s="795"/>
      <c r="AA23" s="795"/>
      <c r="AB23" s="795"/>
      <c r="AC23" s="795"/>
      <c r="AD23" s="795"/>
      <c r="AE23" s="795"/>
      <c r="AF23" s="795"/>
      <c r="AG23" s="795"/>
      <c r="AH23" s="795"/>
      <c r="AI23" s="796"/>
      <c r="AJ23" s="794"/>
      <c r="AK23" s="795"/>
      <c r="AL23" s="795"/>
      <c r="AM23" s="795"/>
      <c r="AN23" s="795"/>
      <c r="AO23" s="795"/>
      <c r="AP23" s="795"/>
      <c r="AQ23" s="795"/>
      <c r="AR23" s="795"/>
      <c r="AS23" s="795"/>
      <c r="AT23" s="795"/>
      <c r="AU23" s="795"/>
      <c r="AV23" s="795"/>
      <c r="AW23" s="795"/>
      <c r="AX23" s="795"/>
      <c r="AY23" s="795"/>
      <c r="AZ23" s="795"/>
      <c r="BA23" s="795"/>
      <c r="BB23" s="795"/>
      <c r="BC23" s="795"/>
      <c r="BD23" s="795"/>
      <c r="BE23" s="795"/>
      <c r="BF23" s="795"/>
      <c r="BG23" s="795"/>
      <c r="BH23" s="795"/>
      <c r="BI23" s="795"/>
      <c r="BJ23" s="795"/>
      <c r="BK23" s="795"/>
      <c r="BL23" s="795"/>
      <c r="BM23" s="795"/>
      <c r="BN23" s="795"/>
      <c r="BO23" s="794"/>
      <c r="BP23" s="795"/>
      <c r="BQ23" s="795"/>
      <c r="BR23" s="795"/>
      <c r="BS23" s="795"/>
      <c r="BT23" s="795"/>
      <c r="BU23" s="795"/>
      <c r="BV23" s="795"/>
      <c r="BW23" s="795"/>
      <c r="BX23" s="795"/>
      <c r="BY23" s="795"/>
      <c r="BZ23" s="795"/>
      <c r="CA23" s="795"/>
      <c r="CB23" s="795"/>
      <c r="CC23" s="795"/>
      <c r="CD23" s="795"/>
      <c r="CE23" s="795"/>
      <c r="CF23" s="795"/>
      <c r="CG23" s="795"/>
      <c r="CH23" s="795"/>
      <c r="CI23" s="795"/>
      <c r="CJ23" s="795"/>
      <c r="CK23" s="795"/>
      <c r="CL23" s="795"/>
      <c r="CM23" s="795"/>
      <c r="CN23" s="795"/>
      <c r="CO23" s="795"/>
      <c r="CP23" s="795"/>
      <c r="CQ23" s="795"/>
      <c r="CR23" s="796"/>
    </row>
    <row r="24" spans="2:143" ht="18" customHeight="1">
      <c r="B24" s="680"/>
      <c r="C24" s="665" t="s">
        <v>704</v>
      </c>
      <c r="D24" s="670"/>
      <c r="E24" s="799">
        <f>IF(COUNTA(E21:E23)=3,ROUND(140*3*'様式第15号-3-1（別紙2）'!$D$8,0),IF(COUNTA(E21:E23)=2,ROUND(140*2*'様式第15号-3-1（別紙2）'!$E$8,0),IF(COUNTA(E21:E23)=1,ROUND(140*1*'様式第15号-3-1（別紙2）'!$F$8,0),IF(COUNT(E21:E23)=0,0))))</f>
        <v>0</v>
      </c>
      <c r="F24" s="800">
        <f>IF(COUNTA(F21:F23)=3,ROUND(140*3*'様式第15号-3-1（別紙2）'!$D$8,0),IF(COUNTA(F21:F23)=2,ROUND(140*2*'様式第15号-3-1（別紙2）'!$E$8,0),IF(COUNTA(F21:F23)=1,ROUND(140*1*'様式第15号-3-1（別紙2）'!$F$8,0),IF(COUNT(F21:F23)=0,0))))</f>
        <v>0</v>
      </c>
      <c r="G24" s="800">
        <f>IF(COUNTA(G21:G23)=3,ROUND(140*3*'様式第15号-3-1（別紙2）'!$D$8,0),IF(COUNTA(G21:G23)=2,ROUND(140*2*'様式第15号-3-1（別紙2）'!$E$8,0),IF(COUNTA(G21:G23)=1,ROUND(140*1*'様式第15号-3-1（別紙2）'!$F$8,0),IF(COUNT(G21:G23)=0,0))))</f>
        <v>0</v>
      </c>
      <c r="H24" s="800">
        <f>IF(COUNTA(H21:H23)=3,ROUND(140*3*'様式第15号-3-1（別紙2）'!$D$8,0),IF(COUNTA(H21:H23)=2,ROUND(140*2*'様式第15号-3-1（別紙2）'!$E$8,0),IF(COUNTA(H21:H23)=1,ROUND(140*1*'様式第15号-3-1（別紙2）'!$F$8,0),IF(COUNT(H21:H23)=0,0))))</f>
        <v>0</v>
      </c>
      <c r="I24" s="800">
        <f>IF(COUNTA(I21:I23)=3,ROUND(140*3*'様式第15号-3-1（別紙2）'!$D$8,0),IF(COUNTA(I21:I23)=2,ROUND(140*2*'様式第15号-3-1（別紙2）'!$E$8,0),IF(COUNTA(I21:I23)=1,ROUND(140*1*'様式第15号-3-1（別紙2）'!$F$8,0),IF(COUNT(I21:I23)=0,0))))</f>
        <v>0</v>
      </c>
      <c r="J24" s="800">
        <f>IF(COUNTA(J21:J23)=3,ROUND(140*3*'様式第15号-3-1（別紙2）'!$D$8,0),IF(COUNTA(J21:J23)=2,ROUND(140*2*'様式第15号-3-1（別紙2）'!$E$8,0),IF(COUNTA(J21:J23)=1,ROUND(140*1*'様式第15号-3-1（別紙2）'!$F$8,0),IF(COUNT(J21:J23)=0,0))))</f>
        <v>0</v>
      </c>
      <c r="K24" s="800">
        <f>IF(COUNTA(K21:K23)=3,ROUND(140*3*'様式第15号-3-1（別紙2）'!$D$8,0),IF(COUNTA(K21:K23)=2,ROUND(140*2*'様式第15号-3-1（別紙2）'!$E$8,0),IF(COUNTA(K21:K23)=1,ROUND(140*1*'様式第15号-3-1（別紙2）'!$F$8,0),IF(COUNT(K21:K23)=0,0))))</f>
        <v>0</v>
      </c>
      <c r="L24" s="800">
        <f>IF(COUNTA(L21:L23)=3,ROUND(140*3*'様式第15号-3-1（別紙2）'!$D$8,0),IF(COUNTA(L21:L23)=2,ROUND(140*2*'様式第15号-3-1（別紙2）'!$E$8,0),IF(COUNTA(L21:L23)=1,ROUND(140*1*'様式第15号-3-1（別紙2）'!$F$8,0),IF(COUNT(L21:L23)=0,0))))</f>
        <v>0</v>
      </c>
      <c r="M24" s="800">
        <f>IF(COUNTA(M21:M23)=3,ROUND(140*3*'様式第15号-3-1（別紙2）'!$D$8,0),IF(COUNTA(M21:M23)=2,ROUND(140*2*'様式第15号-3-1（別紙2）'!$E$8,0),IF(COUNTA(M21:M23)=1,ROUND(140*1*'様式第15号-3-1（別紙2）'!$F$8,0),IF(COUNT(M21:M23)=0,0))))</f>
        <v>0</v>
      </c>
      <c r="N24" s="800">
        <f>IF(COUNTA(N21:N23)=3,ROUND(140*3*'様式第15号-3-1（別紙2）'!$D$8,0),IF(COUNTA(N21:N23)=2,ROUND(140*2*'様式第15号-3-1（別紙2）'!$E$8,0),IF(COUNTA(N21:N23)=1,ROUND(140*1*'様式第15号-3-1（別紙2）'!$F$8,0),IF(COUNT(N21:N23)=0,0))))</f>
        <v>0</v>
      </c>
      <c r="O24" s="800">
        <f>IF(COUNTA(O21:O23)=3,ROUND(140*3*'様式第15号-3-1（別紙2）'!$D$8,0),IF(COUNTA(O21:O23)=2,ROUND(140*2*'様式第15号-3-1（別紙2）'!$E$8,0),IF(COUNTA(O21:O23)=1,ROUND(140*1*'様式第15号-3-1（別紙2）'!$F$8,0),IF(COUNT(O21:O23)=0,0))))</f>
        <v>0</v>
      </c>
      <c r="P24" s="800">
        <f>IF(COUNTA(P21:P23)=3,ROUND(140*3*'様式第15号-3-1（別紙2）'!$D$8,0),IF(COUNTA(P21:P23)=2,ROUND(140*2*'様式第15号-3-1（別紙2）'!$E$8,0),IF(COUNTA(P21:P23)=1,ROUND(140*1*'様式第15号-3-1（別紙2）'!$F$8,0),IF(COUNT(P21:P23)=0,0))))</f>
        <v>0</v>
      </c>
      <c r="Q24" s="800">
        <f>IF(COUNTA(Q21:Q23)=3,ROUND(140*3*'様式第15号-3-1（別紙2）'!$D$8,0),IF(COUNTA(Q21:Q23)=2,ROUND(140*2*'様式第15号-3-1（別紙2）'!$E$8,0),IF(COUNTA(Q21:Q23)=1,ROUND(140*1*'様式第15号-3-1（別紙2）'!$F$8,0),IF(COUNT(Q21:Q23)=0,0))))</f>
        <v>0</v>
      </c>
      <c r="R24" s="800">
        <f>IF(COUNTA(R21:R23)=3,ROUND(140*3*'様式第15号-3-1（別紙2）'!$D$8,0),IF(COUNTA(R21:R23)=2,ROUND(140*2*'様式第15号-3-1（別紙2）'!$E$8,0),IF(COUNTA(R21:R23)=1,ROUND(140*1*'様式第15号-3-1（別紙2）'!$F$8,0),IF(COUNT(R21:R23)=0,0))))</f>
        <v>0</v>
      </c>
      <c r="S24" s="800">
        <f>IF(COUNTA(S21:S23)=3,ROUND(140*3*'様式第15号-3-1（別紙2）'!$D$8,0),IF(COUNTA(S21:S23)=2,ROUND(140*2*'様式第15号-3-1（別紙2）'!$E$8,0),IF(COUNTA(S21:S23)=1,ROUND(140*1*'様式第15号-3-1（別紙2）'!$F$8,0),IF(COUNT(S21:S23)=0,0))))</f>
        <v>0</v>
      </c>
      <c r="T24" s="800">
        <f>IF(COUNTA(T21:T23)=3,ROUND(140*3*'様式第15号-3-1（別紙2）'!$D$8,0),IF(COUNTA(T21:T23)=2,ROUND(140*2*'様式第15号-3-1（別紙2）'!$E$8,0),IF(COUNTA(T21:T23)=1,ROUND(140*1*'様式第15号-3-1（別紙2）'!$F$8,0),IF(COUNT(T21:T23)=0,0))))</f>
        <v>0</v>
      </c>
      <c r="U24" s="800">
        <f>IF(COUNTA(U21:U23)=3,ROUND(140*3*'様式第15号-3-1（別紙2）'!$D$8,0),IF(COUNTA(U21:U23)=2,ROUND(140*2*'様式第15号-3-1（別紙2）'!$E$8,0),IF(COUNTA(U21:U23)=1,ROUND(140*1*'様式第15号-3-1（別紙2）'!$F$8,0),IF(COUNT(U21:U23)=0,0))))</f>
        <v>0</v>
      </c>
      <c r="V24" s="800">
        <f>IF(COUNTA(V21:V23)=3,ROUND(140*3*'様式第15号-3-1（別紙2）'!$D$8,0),IF(COUNTA(V21:V23)=2,ROUND(140*2*'様式第15号-3-1（別紙2）'!$E$8,0),IF(COUNTA(V21:V23)=1,ROUND(140*1*'様式第15号-3-1（別紙2）'!$F$8,0),IF(COUNT(V21:V23)=0,0))))</f>
        <v>0</v>
      </c>
      <c r="W24" s="800">
        <f>IF(COUNTA(W21:W23)=3,ROUND(140*3*'様式第15号-3-1（別紙2）'!$D$8,0),IF(COUNTA(W21:W23)=2,ROUND(140*2*'様式第15号-3-1（別紙2）'!$E$8,0),IF(COUNTA(W21:W23)=1,ROUND(140*1*'様式第15号-3-1（別紙2）'!$F$8,0),IF(COUNT(W21:W23)=0,0))))</f>
        <v>0</v>
      </c>
      <c r="X24" s="800">
        <f>IF(COUNTA(X21:X23)=3,ROUND(140*3*'様式第15号-3-1（別紙2）'!$D$8,0),IF(COUNTA(X21:X23)=2,ROUND(140*2*'様式第15号-3-1（別紙2）'!$E$8,0),IF(COUNTA(X21:X23)=1,ROUND(140*1*'様式第15号-3-1（別紙2）'!$F$8,0),IF(COUNT(X21:X23)=0,0))))</f>
        <v>0</v>
      </c>
      <c r="Y24" s="800">
        <f>IF(COUNTA(Y21:Y23)=3,ROUND(140*3*'様式第15号-3-1（別紙2）'!$D$8,0),IF(COUNTA(Y21:Y23)=2,ROUND(140*2*'様式第15号-3-1（別紙2）'!$E$8,0),IF(COUNTA(Y21:Y23)=1,ROUND(140*1*'様式第15号-3-1（別紙2）'!$F$8,0),IF(COUNT(Y21:Y23)=0,0))))</f>
        <v>0</v>
      </c>
      <c r="Z24" s="800">
        <f>IF(COUNTA(Z21:Z23)=3,ROUND(140*3*'様式第15号-3-1（別紙2）'!$D$8,0),IF(COUNTA(Z21:Z23)=2,ROUND(140*2*'様式第15号-3-1（別紙2）'!$E$8,0),IF(COUNTA(Z21:Z23)=1,ROUND(140*1*'様式第15号-3-1（別紙2）'!$F$8,0),IF(COUNT(Z21:Z23)=0,0))))</f>
        <v>0</v>
      </c>
      <c r="AA24" s="800">
        <f>IF(COUNTA(AA21:AA23)=3,ROUND(140*3*'様式第15号-3-1（別紙2）'!$D$8,0),IF(COUNTA(AA21:AA23)=2,ROUND(140*2*'様式第15号-3-1（別紙2）'!$E$8,0),IF(COUNTA(AA21:AA23)=1,ROUND(140*1*'様式第15号-3-1（別紙2）'!$F$8,0),IF(COUNT(AA21:AA23)=0,0))))</f>
        <v>0</v>
      </c>
      <c r="AB24" s="800">
        <f>IF(COUNTA(AB21:AB23)=3,ROUND(140*3*'様式第15号-3-1（別紙2）'!$D$8,0),IF(COUNTA(AB21:AB23)=2,ROUND(140*2*'様式第15号-3-1（別紙2）'!$E$8,0),IF(COUNTA(AB21:AB23)=1,ROUND(140*1*'様式第15号-3-1（別紙2）'!$F$8,0),IF(COUNT(AB21:AB23)=0,0))))</f>
        <v>0</v>
      </c>
      <c r="AC24" s="800">
        <f>IF(COUNTA(AC21:AC23)=3,ROUND(140*3*'様式第15号-3-1（別紙2）'!$D$8,0),IF(COUNTA(AC21:AC23)=2,ROUND(140*2*'様式第15号-3-1（別紙2）'!$E$8,0),IF(COUNTA(AC21:AC23)=1,ROUND(140*1*'様式第15号-3-1（別紙2）'!$F$8,0),IF(COUNT(AC21:AC23)=0,0))))</f>
        <v>0</v>
      </c>
      <c r="AD24" s="800">
        <f>IF(COUNTA(AD21:AD23)=3,ROUND(140*3*'様式第15号-3-1（別紙2）'!$D$8,0),IF(COUNTA(AD21:AD23)=2,ROUND(140*2*'様式第15号-3-1（別紙2）'!$E$8,0),IF(COUNTA(AD21:AD23)=1,ROUND(140*1*'様式第15号-3-1（別紙2）'!$F$8,0),IF(COUNT(AD21:AD23)=0,0))))</f>
        <v>0</v>
      </c>
      <c r="AE24" s="800">
        <f>IF(COUNTA(AE21:AE23)=3,ROUND(140*3*'様式第15号-3-1（別紙2）'!$D$8,0),IF(COUNTA(AE21:AE23)=2,ROUND(140*2*'様式第15号-3-1（別紙2）'!$E$8,0),IF(COUNTA(AE21:AE23)=1,ROUND(140*1*'様式第15号-3-1（別紙2）'!$F$8,0),IF(COUNT(AE21:AE23)=0,0))))</f>
        <v>0</v>
      </c>
      <c r="AF24" s="800">
        <f>IF(COUNTA(AF21:AF23)=3,ROUND(140*3*'様式第15号-3-1（別紙2）'!$D$8,0),IF(COUNTA(AF21:AF23)=2,ROUND(140*2*'様式第15号-3-1（別紙2）'!$E$8,0),IF(COUNTA(AF21:AF23)=1,ROUND(140*1*'様式第15号-3-1（別紙2）'!$F$8,0),IF(COUNT(AF21:AF23)=0,0))))</f>
        <v>0</v>
      </c>
      <c r="AG24" s="800">
        <f>IF(COUNTA(AG21:AG23)=3,ROUND(140*3*'様式第15号-3-1（別紙2）'!$D$8,0),IF(COUNTA(AG21:AG23)=2,ROUND(140*2*'様式第15号-3-1（別紙2）'!$E$8,0),IF(COUNTA(AG21:AG23)=1,ROUND(140*1*'様式第15号-3-1（別紙2）'!$F$8,0),IF(COUNT(AG21:AG23)=0,0))))</f>
        <v>0</v>
      </c>
      <c r="AH24" s="800">
        <f>IF(COUNTA(AH21:AH23)=3,ROUND(140*3*'様式第15号-3-1（別紙2）'!$D$8,0),IF(COUNTA(AH21:AH23)=2,ROUND(140*2*'様式第15号-3-1（別紙2）'!$E$8,0),IF(COUNTA(AH21:AH23)=1,ROUND(140*1*'様式第15号-3-1（別紙2）'!$F$8,0),IF(COUNT(AH21:AH23)=0,0))))</f>
        <v>0</v>
      </c>
      <c r="AI24" s="801">
        <f>IF(COUNTA(AI21:AI23)=3,ROUND(140*3*'様式第15号-3-1（別紙2）'!$D$8,0),IF(COUNTA(AI21:AI23)=2,ROUND(140*2*'様式第15号-3-1（別紙2）'!$E$8,0),IF(COUNTA(AI21:AI23)=1,ROUND(140*1*'様式第15号-3-1（別紙2）'!$F$8,0),IF(COUNT(AI21:AI23)=0,0))))</f>
        <v>0</v>
      </c>
      <c r="AJ24" s="799">
        <f>IF(COUNTA(AJ21:AJ23)=3,ROUND(140*3*'様式第15号-3-1（別紙2）'!$D$8,0),IF(COUNTA(AJ21:AJ23)=2,ROUND(140*2*'様式第15号-3-1（別紙2）'!$E$8,0),IF(COUNTA(AJ21:AJ23)=1,ROUND(140*1*'様式第15号-3-1（別紙2）'!$F$8,0),IF(COUNT(AJ21:AJ23)=0,0))))</f>
        <v>0</v>
      </c>
      <c r="AK24" s="800">
        <f>IF(COUNTA(AK21:AK23)=3,ROUND(140*3*'様式第15号-3-1（別紙2）'!$D$8,0),IF(COUNTA(AK21:AK23)=2,ROUND(140*2*'様式第15号-3-1（別紙2）'!$E$8,0),IF(COUNTA(AK21:AK23)=1,ROUND(140*1*'様式第15号-3-1（別紙2）'!$F$8,0),IF(COUNT(AK21:AK23)=0,0))))</f>
        <v>0</v>
      </c>
      <c r="AL24" s="800">
        <f>IF(COUNTA(AL21:AL23)=3,ROUND(140*3*'様式第15号-3-1（別紙2）'!$D$8,0),IF(COUNTA(AL21:AL23)=2,ROUND(140*2*'様式第15号-3-1（別紙2）'!$E$8,0),IF(COUNTA(AL21:AL23)=1,ROUND(140*1*'様式第15号-3-1（別紙2）'!$F$8,0),IF(COUNT(AL21:AL23)=0,0))))</f>
        <v>0</v>
      </c>
      <c r="AM24" s="800">
        <f>IF(COUNTA(AM21:AM23)=3,ROUND(140*3*'様式第15号-3-1（別紙2）'!$D$8,0),IF(COUNTA(AM21:AM23)=2,ROUND(140*2*'様式第15号-3-1（別紙2）'!$E$8,0),IF(COUNTA(AM21:AM23)=1,ROUND(140*1*'様式第15号-3-1（別紙2）'!$F$8,0),IF(COUNT(AM21:AM23)=0,0))))</f>
        <v>0</v>
      </c>
      <c r="AN24" s="800">
        <f>IF(COUNTA(AN21:AN23)=3,ROUND(140*3*'様式第15号-3-1（別紙2）'!$D$8,0),IF(COUNTA(AN21:AN23)=2,ROUND(140*2*'様式第15号-3-1（別紙2）'!$E$8,0),IF(COUNTA(AN21:AN23)=1,ROUND(140*1*'様式第15号-3-1（別紙2）'!$F$8,0),IF(COUNT(AN21:AN23)=0,0))))</f>
        <v>0</v>
      </c>
      <c r="AO24" s="800">
        <f>IF(COUNTA(AO21:AO23)=3,ROUND(140*3*'様式第15号-3-1（別紙2）'!$D$8,0),IF(COUNTA(AO21:AO23)=2,ROUND(140*2*'様式第15号-3-1（別紙2）'!$E$8,0),IF(COUNTA(AO21:AO23)=1,ROUND(140*1*'様式第15号-3-1（別紙2）'!$F$8,0),IF(COUNT(AO21:AO23)=0,0))))</f>
        <v>0</v>
      </c>
      <c r="AP24" s="800">
        <f>IF(COUNTA(AP21:AP23)=3,ROUND(140*3*'様式第15号-3-1（別紙2）'!$D$8,0),IF(COUNTA(AP21:AP23)=2,ROUND(140*2*'様式第15号-3-1（別紙2）'!$E$8,0),IF(COUNTA(AP21:AP23)=1,ROUND(140*1*'様式第15号-3-1（別紙2）'!$F$8,0),IF(COUNT(AP21:AP23)=0,0))))</f>
        <v>0</v>
      </c>
      <c r="AQ24" s="800">
        <f>IF(COUNTA(AQ21:AQ23)=3,ROUND(140*3*'様式第15号-3-1（別紙2）'!$D$8,0),IF(COUNTA(AQ21:AQ23)=2,ROUND(140*2*'様式第15号-3-1（別紙2）'!$E$8,0),IF(COUNTA(AQ21:AQ23)=1,ROUND(140*1*'様式第15号-3-1（別紙2）'!$F$8,0),IF(COUNT(AQ21:AQ23)=0,0))))</f>
        <v>0</v>
      </c>
      <c r="AR24" s="800">
        <f>IF(COUNTA(AR21:AR23)=3,ROUND(140*3*'様式第15号-3-1（別紙2）'!$D$8,0),IF(COUNTA(AR21:AR23)=2,ROUND(140*2*'様式第15号-3-1（別紙2）'!$E$8,0),IF(COUNTA(AR21:AR23)=1,ROUND(140*1*'様式第15号-3-1（別紙2）'!$F$8,0),IF(COUNT(AR21:AR23)=0,0))))</f>
        <v>0</v>
      </c>
      <c r="AS24" s="800">
        <f>IF(COUNTA(AS21:AS23)=3,ROUND(140*3*'様式第15号-3-1（別紙2）'!$D$8,0),IF(COUNTA(AS21:AS23)=2,ROUND(140*2*'様式第15号-3-1（別紙2）'!$E$8,0),IF(COUNTA(AS21:AS23)=1,ROUND(140*1*'様式第15号-3-1（別紙2）'!$F$8,0),IF(COUNT(AS21:AS23)=0,0))))</f>
        <v>0</v>
      </c>
      <c r="AT24" s="800">
        <f>IF(COUNTA(AT21:AT23)=3,ROUND(140*3*'様式第15号-3-1（別紙2）'!$D$8,0),IF(COUNTA(AT21:AT23)=2,ROUND(140*2*'様式第15号-3-1（別紙2）'!$E$8,0),IF(COUNTA(AT21:AT23)=1,ROUND(140*1*'様式第15号-3-1（別紙2）'!$F$8,0),IF(COUNT(AT21:AT23)=0,0))))</f>
        <v>0</v>
      </c>
      <c r="AU24" s="800">
        <f>IF(COUNTA(AU21:AU23)=3,ROUND(140*3*'様式第15号-3-1（別紙2）'!$D$8,0),IF(COUNTA(AU21:AU23)=2,ROUND(140*2*'様式第15号-3-1（別紙2）'!$E$8,0),IF(COUNTA(AU21:AU23)=1,ROUND(140*1*'様式第15号-3-1（別紙2）'!$F$8,0),IF(COUNT(AU21:AU23)=0,0))))</f>
        <v>0</v>
      </c>
      <c r="AV24" s="800">
        <f>IF(COUNTA(AV21:AV23)=3,ROUND(140*3*'様式第15号-3-1（別紙2）'!$D$8,0),IF(COUNTA(AV21:AV23)=2,ROUND(140*2*'様式第15号-3-1（別紙2）'!$E$8,0),IF(COUNTA(AV21:AV23)=1,ROUND(140*1*'様式第15号-3-1（別紙2）'!$F$8,0),IF(COUNT(AV21:AV23)=0,0))))</f>
        <v>0</v>
      </c>
      <c r="AW24" s="800">
        <f>IF(COUNTA(AW21:AW23)=3,ROUND(140*3*'様式第15号-3-1（別紙2）'!$D$8,0),IF(COUNTA(AW21:AW23)=2,ROUND(140*2*'様式第15号-3-1（別紙2）'!$E$8,0),IF(COUNTA(AW21:AW23)=1,ROUND(140*1*'様式第15号-3-1（別紙2）'!$F$8,0),IF(COUNT(AW21:AW23)=0,0))))</f>
        <v>0</v>
      </c>
      <c r="AX24" s="800">
        <f>IF(COUNTA(AX21:AX23)=3,ROUND(140*3*'様式第15号-3-1（別紙2）'!$D$8,0),IF(COUNTA(AX21:AX23)=2,ROUND(140*2*'様式第15号-3-1（別紙2）'!$E$8,0),IF(COUNTA(AX21:AX23)=1,ROUND(140*1*'様式第15号-3-1（別紙2）'!$F$8,0),IF(COUNT(AX21:AX23)=0,0))))</f>
        <v>0</v>
      </c>
      <c r="AY24" s="800">
        <f>IF(COUNTA(AY21:AY23)=3,ROUND(140*3*'様式第15号-3-1（別紙2）'!$D$8,0),IF(COUNTA(AY21:AY23)=2,ROUND(140*2*'様式第15号-3-1（別紙2）'!$E$8,0),IF(COUNTA(AY21:AY23)=1,ROUND(140*1*'様式第15号-3-1（別紙2）'!$F$8,0),IF(COUNT(AY21:AY23)=0,0))))</f>
        <v>0</v>
      </c>
      <c r="AZ24" s="800">
        <f>IF(COUNTA(AZ21:AZ23)=3,ROUND(140*3*'様式第15号-3-1（別紙2）'!$D$8,0),IF(COUNTA(AZ21:AZ23)=2,ROUND(140*2*'様式第15号-3-1（別紙2）'!$E$8,0),IF(COUNTA(AZ21:AZ23)=1,ROUND(140*1*'様式第15号-3-1（別紙2）'!$F$8,0),IF(COUNT(AZ21:AZ23)=0,0))))</f>
        <v>0</v>
      </c>
      <c r="BA24" s="800">
        <f>IF(COUNTA(BA21:BA23)=3,ROUND(140*3*'様式第15号-3-1（別紙2）'!$D$8,0),IF(COUNTA(BA21:BA23)=2,ROUND(140*2*'様式第15号-3-1（別紙2）'!$E$8,0),IF(COUNTA(BA21:BA23)=1,ROUND(140*1*'様式第15号-3-1（別紙2）'!$F$8,0),IF(COUNT(BA21:BA23)=0,0))))</f>
        <v>0</v>
      </c>
      <c r="BB24" s="800">
        <f>IF(COUNTA(BB21:BB23)=3,ROUND(140*3*'様式第15号-3-1（別紙2）'!$D$8,0),IF(COUNTA(BB21:BB23)=2,ROUND(140*2*'様式第15号-3-1（別紙2）'!$E$8,0),IF(COUNTA(BB21:BB23)=1,ROUND(140*1*'様式第15号-3-1（別紙2）'!$F$8,0),IF(COUNT(BB21:BB23)=0,0))))</f>
        <v>0</v>
      </c>
      <c r="BC24" s="800">
        <f>IF(COUNTA(BC21:BC23)=3,ROUND(140*3*'様式第15号-3-1（別紙2）'!$D$8,0),IF(COUNTA(BC21:BC23)=2,ROUND(140*2*'様式第15号-3-1（別紙2）'!$E$8,0),IF(COUNTA(BC21:BC23)=1,ROUND(140*1*'様式第15号-3-1（別紙2）'!$F$8,0),IF(COUNT(BC21:BC23)=0,0))))</f>
        <v>0</v>
      </c>
      <c r="BD24" s="800">
        <f>IF(COUNTA(BD21:BD23)=3,ROUND(140*3*'様式第15号-3-1（別紙2）'!$D$8,0),IF(COUNTA(BD21:BD23)=2,ROUND(140*2*'様式第15号-3-1（別紙2）'!$E$8,0),IF(COUNTA(BD21:BD23)=1,ROUND(140*1*'様式第15号-3-1（別紙2）'!$F$8,0),IF(COUNT(BD21:BD23)=0,0))))</f>
        <v>0</v>
      </c>
      <c r="BE24" s="800">
        <f>IF(COUNTA(BE21:BE23)=3,ROUND(140*3*'様式第15号-3-1（別紙2）'!$D$8,0),IF(COUNTA(BE21:BE23)=2,ROUND(140*2*'様式第15号-3-1（別紙2）'!$E$8,0),IF(COUNTA(BE21:BE23)=1,ROUND(140*1*'様式第15号-3-1（別紙2）'!$F$8,0),IF(COUNT(BE21:BE23)=0,0))))</f>
        <v>0</v>
      </c>
      <c r="BF24" s="800">
        <f>IF(COUNTA(BF21:BF23)=3,ROUND(140*3*'様式第15号-3-1（別紙2）'!$D$8,0),IF(COUNTA(BF21:BF23)=2,ROUND(140*2*'様式第15号-3-1（別紙2）'!$E$8,0),IF(COUNTA(BF21:BF23)=1,ROUND(140*1*'様式第15号-3-1（別紙2）'!$F$8,0),IF(COUNT(BF21:BF23)=0,0))))</f>
        <v>0</v>
      </c>
      <c r="BG24" s="800">
        <f>IF(COUNTA(BG21:BG23)=3,ROUND(140*3*'様式第15号-3-1（別紙2）'!$D$8,0),IF(COUNTA(BG21:BG23)=2,ROUND(140*2*'様式第15号-3-1（別紙2）'!$E$8,0),IF(COUNTA(BG21:BG23)=1,ROUND(140*1*'様式第15号-3-1（別紙2）'!$F$8,0),IF(COUNT(BG21:BG23)=0,0))))</f>
        <v>0</v>
      </c>
      <c r="BH24" s="800">
        <f>IF(COUNTA(BH21:BH23)=3,ROUND(140*3*'様式第15号-3-1（別紙2）'!$D$8,0),IF(COUNTA(BH21:BH23)=2,ROUND(140*2*'様式第15号-3-1（別紙2）'!$E$8,0),IF(COUNTA(BH21:BH23)=1,ROUND(140*1*'様式第15号-3-1（別紙2）'!$F$8,0),IF(COUNT(BH21:BH23)=0,0))))</f>
        <v>0</v>
      </c>
      <c r="BI24" s="800">
        <f>IF(COUNTA(BI21:BI23)=3,ROUND(140*3*'様式第15号-3-1（別紙2）'!$D$8,0),IF(COUNTA(BI21:BI23)=2,ROUND(140*2*'様式第15号-3-1（別紙2）'!$E$8,0),IF(COUNTA(BI21:BI23)=1,ROUND(140*1*'様式第15号-3-1（別紙2）'!$F$8,0),IF(COUNT(BI21:BI23)=0,0))))</f>
        <v>0</v>
      </c>
      <c r="BJ24" s="800">
        <f>IF(COUNTA(BJ21:BJ23)=3,ROUND(140*3*'様式第15号-3-1（別紙2）'!$D$8,0),IF(COUNTA(BJ21:BJ23)=2,ROUND(140*2*'様式第15号-3-1（別紙2）'!$E$8,0),IF(COUNTA(BJ21:BJ23)=1,ROUND(140*1*'様式第15号-3-1（別紙2）'!$F$8,0),IF(COUNT(BJ21:BJ23)=0,0))))</f>
        <v>0</v>
      </c>
      <c r="BK24" s="800">
        <f>IF(COUNTA(BK21:BK23)=3,ROUND(140*3*'様式第15号-3-1（別紙2）'!$D$8,0),IF(COUNTA(BK21:BK23)=2,ROUND(140*2*'様式第15号-3-1（別紙2）'!$E$8,0),IF(COUNTA(BK21:BK23)=1,ROUND(140*1*'様式第15号-3-1（別紙2）'!$F$8,0),IF(COUNT(BK21:BK23)=0,0))))</f>
        <v>0</v>
      </c>
      <c r="BL24" s="800">
        <f>IF(COUNTA(BL21:BL23)=3,ROUND(140*3*'様式第15号-3-1（別紙2）'!$D$8,0),IF(COUNTA(BL21:BL23)=2,ROUND(140*2*'様式第15号-3-1（別紙2）'!$E$8,0),IF(COUNTA(BL21:BL23)=1,ROUND(140*1*'様式第15号-3-1（別紙2）'!$F$8,0),IF(COUNT(BL21:BL23)=0,0))))</f>
        <v>0</v>
      </c>
      <c r="BM24" s="800">
        <f>IF(COUNTA(BM21:BM23)=3,ROUND(140*3*'様式第15号-3-1（別紙2）'!$D$8,0),IF(COUNTA(BM21:BM23)=2,ROUND(140*2*'様式第15号-3-1（別紙2）'!$E$8,0),IF(COUNTA(BM21:BM23)=1,ROUND(140*1*'様式第15号-3-1（別紙2）'!$F$8,0),IF(COUNT(BM21:BM23)=0,0))))</f>
        <v>0</v>
      </c>
      <c r="BN24" s="801">
        <f>IF(COUNTA(BN21:BN23)=3,ROUND(140*3*'様式第15号-3-1（別紙2）'!$D$8,0),IF(COUNTA(BN21:BN23)=2,ROUND(140*2*'様式第15号-3-1（別紙2）'!$E$8,0),IF(COUNTA(BN21:BN23)=1,ROUND(140*1*'様式第15号-3-1（別紙2）'!$F$8,0),IF(COUNT(BN21:BN23)=0,0))))</f>
        <v>0</v>
      </c>
      <c r="BO24" s="800">
        <f>IF(COUNTA(BO21:BO23)=3,ROUND(140*3*'様式第15号-3-1（別紙2）'!$D$8,0),IF(COUNTA(BO21:BO23)=2,ROUND(140*2*'様式第15号-3-1（別紙2）'!$E$8,0),IF(COUNTA(BO21:BO23)=1,ROUND(140*1*'様式第15号-3-1（別紙2）'!$F$8,0),IF(COUNT(BO21:BO23)=0,0))))</f>
        <v>0</v>
      </c>
      <c r="BP24" s="800">
        <f>IF(COUNTA(BP21:BP23)=3,ROUND(140*3*'様式第15号-3-1（別紙2）'!$D$8,0),IF(COUNTA(BP21:BP23)=2,ROUND(140*2*'様式第15号-3-1（別紙2）'!$E$8,0),IF(COUNTA(BP21:BP23)=1,ROUND(140*1*'様式第15号-3-1（別紙2）'!$F$8,0),IF(COUNT(BP21:BP23)=0,0))))</f>
        <v>0</v>
      </c>
      <c r="BQ24" s="800">
        <f>IF(COUNTA(BQ21:BQ23)=3,ROUND(140*3*'様式第15号-3-1（別紙2）'!$D$8,0),IF(COUNTA(BQ21:BQ23)=2,ROUND(140*2*'様式第15号-3-1（別紙2）'!$E$8,0),IF(COUNTA(BQ21:BQ23)=1,ROUND(140*1*'様式第15号-3-1（別紙2）'!$F$8,0),IF(COUNT(BQ21:BQ23)=0,0))))</f>
        <v>0</v>
      </c>
      <c r="BR24" s="800">
        <f>IF(COUNTA(BR21:BR23)=3,ROUND(140*3*'様式第15号-3-1（別紙2）'!$D$8,0),IF(COUNTA(BR21:BR23)=2,ROUND(140*2*'様式第15号-3-1（別紙2）'!$E$8,0),IF(COUNTA(BR21:BR23)=1,ROUND(140*1*'様式第15号-3-1（別紙2）'!$F$8,0),IF(COUNT(BR21:BR23)=0,0))))</f>
        <v>0</v>
      </c>
      <c r="BS24" s="800">
        <f>IF(COUNTA(BS21:BS23)=3,ROUND(140*3*'様式第15号-3-1（別紙2）'!$D$8,0),IF(COUNTA(BS21:BS23)=2,ROUND(140*2*'様式第15号-3-1（別紙2）'!$E$8,0),IF(COUNTA(BS21:BS23)=1,ROUND(140*1*'様式第15号-3-1（別紙2）'!$F$8,0),IF(COUNT(BS21:BS23)=0,0))))</f>
        <v>0</v>
      </c>
      <c r="BT24" s="800">
        <f>IF(COUNTA(BT21:BT23)=3,ROUND(140*3*'様式第15号-3-1（別紙2）'!$D$8,0),IF(COUNTA(BT21:BT23)=2,ROUND(140*2*'様式第15号-3-1（別紙2）'!$E$8,0),IF(COUNTA(BT21:BT23)=1,ROUND(140*1*'様式第15号-3-1（別紙2）'!$F$8,0),IF(COUNT(BT21:BT23)=0,0))))</f>
        <v>0</v>
      </c>
      <c r="BU24" s="800">
        <f>IF(COUNTA(BU21:BU23)=3,ROUND(140*3*'様式第15号-3-1（別紙2）'!$D$8,0),IF(COUNTA(BU21:BU23)=2,ROUND(140*2*'様式第15号-3-1（別紙2）'!$E$8,0),IF(COUNTA(BU21:BU23)=1,ROUND(140*1*'様式第15号-3-1（別紙2）'!$F$8,0),IF(COUNT(BU21:BU23)=0,0))))</f>
        <v>0</v>
      </c>
      <c r="BV24" s="800">
        <f>IF(COUNTA(BV21:BV23)=3,ROUND(140*3*'様式第15号-3-1（別紙2）'!$D$8,0),IF(COUNTA(BV21:BV23)=2,ROUND(140*2*'様式第15号-3-1（別紙2）'!$E$8,0),IF(COUNTA(BV21:BV23)=1,ROUND(140*1*'様式第15号-3-1（別紙2）'!$F$8,0),IF(COUNT(BV21:BV23)=0,0))))</f>
        <v>0</v>
      </c>
      <c r="BW24" s="800">
        <f>IF(COUNTA(BW21:BW23)=3,ROUND(140*3*'様式第15号-3-1（別紙2）'!$D$8,0),IF(COUNTA(BW21:BW23)=2,ROUND(140*2*'様式第15号-3-1（別紙2）'!$E$8,0),IF(COUNTA(BW21:BW23)=1,ROUND(140*1*'様式第15号-3-1（別紙2）'!$F$8,0),IF(COUNT(BW21:BW23)=0,0))))</f>
        <v>0</v>
      </c>
      <c r="BX24" s="800">
        <f>IF(COUNTA(BX21:BX23)=3,ROUND(140*3*'様式第15号-3-1（別紙2）'!$D$8,0),IF(COUNTA(BX21:BX23)=2,ROUND(140*2*'様式第15号-3-1（別紙2）'!$E$8,0),IF(COUNTA(BX21:BX23)=1,ROUND(140*1*'様式第15号-3-1（別紙2）'!$F$8,0),IF(COUNT(BX21:BX23)=0,0))))</f>
        <v>0</v>
      </c>
      <c r="BY24" s="800">
        <f>IF(COUNTA(BY21:BY23)=3,ROUND(140*3*'様式第15号-3-1（別紙2）'!$D$8,0),IF(COUNTA(BY21:BY23)=2,ROUND(140*2*'様式第15号-3-1（別紙2）'!$E$8,0),IF(COUNTA(BY21:BY23)=1,ROUND(140*1*'様式第15号-3-1（別紙2）'!$F$8,0),IF(COUNT(BY21:BY23)=0,0))))</f>
        <v>0</v>
      </c>
      <c r="BZ24" s="800">
        <f>IF(COUNTA(BZ21:BZ23)=3,ROUND(140*3*'様式第15号-3-1（別紙2）'!$D$8,0),IF(COUNTA(BZ21:BZ23)=2,ROUND(140*2*'様式第15号-3-1（別紙2）'!$E$8,0),IF(COUNTA(BZ21:BZ23)=1,ROUND(140*1*'様式第15号-3-1（別紙2）'!$F$8,0),IF(COUNT(BZ21:BZ23)=0,0))))</f>
        <v>0</v>
      </c>
      <c r="CA24" s="800">
        <f>IF(COUNTA(CA21:CA23)=3,ROUND(140*3*'様式第15号-3-1（別紙2）'!$D$8,0),IF(COUNTA(CA21:CA23)=2,ROUND(140*2*'様式第15号-3-1（別紙2）'!$E$8,0),IF(COUNTA(CA21:CA23)=1,ROUND(140*1*'様式第15号-3-1（別紙2）'!$F$8,0),IF(COUNT(CA21:CA23)=0,0))))</f>
        <v>0</v>
      </c>
      <c r="CB24" s="800">
        <f>IF(COUNTA(CB21:CB23)=3,ROUND(140*3*'様式第15号-3-1（別紙2）'!$D$8,0),IF(COUNTA(CB21:CB23)=2,ROUND(140*2*'様式第15号-3-1（別紙2）'!$E$8,0),IF(COUNTA(CB21:CB23)=1,ROUND(140*1*'様式第15号-3-1（別紙2）'!$F$8,0),IF(COUNT(CB21:CB23)=0,0))))</f>
        <v>0</v>
      </c>
      <c r="CC24" s="800">
        <f>IF(COUNTA(CC21:CC23)=3,ROUND(140*3*'様式第15号-3-1（別紙2）'!$D$8,0),IF(COUNTA(CC21:CC23)=2,ROUND(140*2*'様式第15号-3-1（別紙2）'!$E$8,0),IF(COUNTA(CC21:CC23)=1,ROUND(140*1*'様式第15号-3-1（別紙2）'!$F$8,0),IF(COUNT(CC21:CC23)=0,0))))</f>
        <v>0</v>
      </c>
      <c r="CD24" s="800">
        <f>IF(COUNTA(CD21:CD23)=3,ROUND(140*3*'様式第15号-3-1（別紙2）'!$D$8,0),IF(COUNTA(CD21:CD23)=2,ROUND(140*2*'様式第15号-3-1（別紙2）'!$E$8,0),IF(COUNTA(CD21:CD23)=1,ROUND(140*1*'様式第15号-3-1（別紙2）'!$F$8,0),IF(COUNT(CD21:CD23)=0,0))))</f>
        <v>0</v>
      </c>
      <c r="CE24" s="800">
        <f>IF(COUNTA(CE21:CE23)=3,ROUND(140*3*'様式第15号-3-1（別紙2）'!$D$8,0),IF(COUNTA(CE21:CE23)=2,ROUND(140*2*'様式第15号-3-1（別紙2）'!$E$8,0),IF(COUNTA(CE21:CE23)=1,ROUND(140*1*'様式第15号-3-1（別紙2）'!$F$8,0),IF(COUNT(CE21:CE23)=0,0))))</f>
        <v>0</v>
      </c>
      <c r="CF24" s="800">
        <f>IF(COUNTA(CF21:CF23)=3,ROUND(140*3*'様式第15号-3-1（別紙2）'!$D$8,0),IF(COUNTA(CF21:CF23)=2,ROUND(140*2*'様式第15号-3-1（別紙2）'!$E$8,0),IF(COUNTA(CF21:CF23)=1,ROUND(140*1*'様式第15号-3-1（別紙2）'!$F$8,0),IF(COUNT(CF21:CF23)=0,0))))</f>
        <v>0</v>
      </c>
      <c r="CG24" s="800">
        <f>IF(COUNTA(CG21:CG23)=3,ROUND(140*3*'様式第15号-3-1（別紙2）'!$D$8,0),IF(COUNTA(CG21:CG23)=2,ROUND(140*2*'様式第15号-3-1（別紙2）'!$E$8,0),IF(COUNTA(CG21:CG23)=1,ROUND(140*1*'様式第15号-3-1（別紙2）'!$F$8,0),IF(COUNT(CG21:CG23)=0,0))))</f>
        <v>0</v>
      </c>
      <c r="CH24" s="800">
        <f>IF(COUNTA(CH21:CH23)=3,ROUND(140*3*'様式第15号-3-1（別紙2）'!$D$8,0),IF(COUNTA(CH21:CH23)=2,ROUND(140*2*'様式第15号-3-1（別紙2）'!$E$8,0),IF(COUNTA(CH21:CH23)=1,ROUND(140*1*'様式第15号-3-1（別紙2）'!$F$8,0),IF(COUNT(CH21:CH23)=0,0))))</f>
        <v>0</v>
      </c>
      <c r="CI24" s="800">
        <f>IF(COUNTA(CI21:CI23)=3,ROUND(140*3*'様式第15号-3-1（別紙2）'!$D$8,0),IF(COUNTA(CI21:CI23)=2,ROUND(140*2*'様式第15号-3-1（別紙2）'!$E$8,0),IF(COUNTA(CI21:CI23)=1,ROUND(140*1*'様式第15号-3-1（別紙2）'!$F$8,0),IF(COUNT(CI21:CI23)=0,0))))</f>
        <v>0</v>
      </c>
      <c r="CJ24" s="800">
        <f>IF(COUNTA(CJ21:CJ23)=3,ROUND(140*3*'様式第15号-3-1（別紙2）'!$D$8,0),IF(COUNTA(CJ21:CJ23)=2,ROUND(140*2*'様式第15号-3-1（別紙2）'!$E$8,0),IF(COUNTA(CJ21:CJ23)=1,ROUND(140*1*'様式第15号-3-1（別紙2）'!$F$8,0),IF(COUNT(CJ21:CJ23)=0,0))))</f>
        <v>0</v>
      </c>
      <c r="CK24" s="800">
        <f>IF(COUNTA(CK21:CK23)=3,ROUND(140*3*'様式第15号-3-1（別紙2）'!$D$8,0),IF(COUNTA(CK21:CK23)=2,ROUND(140*2*'様式第15号-3-1（別紙2）'!$E$8,0),IF(COUNTA(CK21:CK23)=1,ROUND(140*1*'様式第15号-3-1（別紙2）'!$F$8,0),IF(COUNT(CK21:CK23)=0,0))))</f>
        <v>0</v>
      </c>
      <c r="CL24" s="800">
        <f>IF(COUNTA(CL21:CL23)=3,ROUND(140*3*'様式第15号-3-1（別紙2）'!$D$8,0),IF(COUNTA(CL21:CL23)=2,ROUND(140*2*'様式第15号-3-1（別紙2）'!$E$8,0),IF(COUNTA(CL21:CL23)=1,ROUND(140*1*'様式第15号-3-1（別紙2）'!$F$8,0),IF(COUNT(CL21:CL23)=0,0))))</f>
        <v>0</v>
      </c>
      <c r="CM24" s="800">
        <f>IF(COUNTA(CM21:CM23)=3,ROUND(140*3*'様式第15号-3-1（別紙2）'!$D$8,0),IF(COUNTA(CM21:CM23)=2,ROUND(140*2*'様式第15号-3-1（別紙2）'!$E$8,0),IF(COUNTA(CM21:CM23)=1,ROUND(140*1*'様式第15号-3-1（別紙2）'!$F$8,0),IF(COUNT(CM21:CM23)=0,0))))</f>
        <v>0</v>
      </c>
      <c r="CN24" s="800">
        <f>IF(COUNTA(CN21:CN23)=3,ROUND(140*3*'様式第15号-3-1（別紙2）'!$D$8,0),IF(COUNTA(CN21:CN23)=2,ROUND(140*2*'様式第15号-3-1（別紙2）'!$E$8,0),IF(COUNTA(CN21:CN23)=1,ROUND(140*1*'様式第15号-3-1（別紙2）'!$F$8,0),IF(COUNT(CN21:CN23)=0,0))))</f>
        <v>0</v>
      </c>
      <c r="CO24" s="800">
        <f>IF(COUNTA(CO21:CO23)=3,ROUND(140*3*'様式第15号-3-1（別紙2）'!$D$8,0),IF(COUNTA(CO21:CO23)=2,ROUND(140*2*'様式第15号-3-1（別紙2）'!$E$8,0),IF(COUNTA(CO21:CO23)=1,ROUND(140*1*'様式第15号-3-1（別紙2）'!$F$8,0),IF(COUNT(CO21:CO23)=0,0))))</f>
        <v>0</v>
      </c>
      <c r="CP24" s="800">
        <f>IF(COUNTA(CP21:CP23)=3,ROUND(140*3*'様式第15号-3-1（別紙2）'!$D$8,0),IF(COUNTA(CP21:CP23)=2,ROUND(140*2*'様式第15号-3-1（別紙2）'!$E$8,0),IF(COUNTA(CP21:CP23)=1,ROUND(140*1*'様式第15号-3-1（別紙2）'!$F$8,0),IF(COUNT(CP21:CP23)=0,0))))</f>
        <v>0</v>
      </c>
      <c r="CQ24" s="800">
        <f>IF(COUNTA(CQ21:CQ23)=3,ROUND(140*3*'様式第15号-3-1（別紙2）'!$D$8,0),IF(COUNTA(CQ21:CQ23)=2,ROUND(140*2*'様式第15号-3-1（別紙2）'!$E$8,0),IF(COUNTA(CQ21:CQ23)=1,ROUND(140*1*'様式第15号-3-1（別紙2）'!$F$8,0),IF(COUNT(CQ21:CQ23)=0,0))))</f>
        <v>0</v>
      </c>
      <c r="CR24" s="801">
        <f>IF(COUNTA(CR21:CR23)=3,ROUND(140*3*'様式第15号-3-1（別紙2）'!$D$8,0),IF(COUNTA(CR21:CR23)=2,ROUND(140*2*'様式第15号-3-1（別紙2）'!$E$8,0),IF(COUNTA(CR21:CR23)=1,ROUND(140*1*'様式第15号-3-1（別紙2）'!$F$8,0),IF(COUNT(CR21:CR23)=0,0))))</f>
        <v>0</v>
      </c>
    </row>
    <row r="25" spans="2:143" ht="18" customHeight="1">
      <c r="B25" s="657" t="s">
        <v>660</v>
      </c>
      <c r="C25" s="658"/>
      <c r="D25" s="671"/>
      <c r="E25" s="672"/>
      <c r="F25" s="673" t="s">
        <v>637</v>
      </c>
      <c r="G25" s="673" t="s">
        <v>637</v>
      </c>
      <c r="H25" s="673" t="s">
        <v>637</v>
      </c>
      <c r="I25" s="673" t="s">
        <v>637</v>
      </c>
      <c r="J25" s="673" t="s">
        <v>637</v>
      </c>
      <c r="K25" s="673" t="s">
        <v>637</v>
      </c>
      <c r="L25" s="673"/>
      <c r="M25" s="673" t="s">
        <v>637</v>
      </c>
      <c r="N25" s="673" t="s">
        <v>637</v>
      </c>
      <c r="O25" s="673" t="s">
        <v>637</v>
      </c>
      <c r="P25" s="673" t="s">
        <v>637</v>
      </c>
      <c r="Q25" s="673" t="s">
        <v>637</v>
      </c>
      <c r="R25" s="673" t="s">
        <v>637</v>
      </c>
      <c r="S25" s="673" t="s">
        <v>637</v>
      </c>
      <c r="T25" s="673"/>
      <c r="U25" s="673" t="s">
        <v>637</v>
      </c>
      <c r="V25" s="673" t="s">
        <v>637</v>
      </c>
      <c r="W25" s="673" t="s">
        <v>637</v>
      </c>
      <c r="X25" s="673" t="s">
        <v>637</v>
      </c>
      <c r="Y25" s="673" t="s">
        <v>637</v>
      </c>
      <c r="Z25" s="673"/>
      <c r="AA25" s="673" t="s">
        <v>637</v>
      </c>
      <c r="AB25" s="673" t="s">
        <v>637</v>
      </c>
      <c r="AC25" s="673" t="s">
        <v>637</v>
      </c>
      <c r="AD25" s="673" t="s">
        <v>637</v>
      </c>
      <c r="AE25" s="673" t="s">
        <v>637</v>
      </c>
      <c r="AF25" s="673" t="s">
        <v>637</v>
      </c>
      <c r="AG25" s="673"/>
      <c r="AH25" s="673" t="s">
        <v>637</v>
      </c>
      <c r="AI25" s="671" t="s">
        <v>637</v>
      </c>
      <c r="AJ25" s="672" t="s">
        <v>638</v>
      </c>
      <c r="AK25" s="673" t="s">
        <v>638</v>
      </c>
      <c r="AL25" s="673" t="s">
        <v>638</v>
      </c>
      <c r="AM25" s="673" t="s">
        <v>638</v>
      </c>
      <c r="AN25" s="673"/>
      <c r="AO25" s="673" t="s">
        <v>638</v>
      </c>
      <c r="AP25" s="673" t="s">
        <v>638</v>
      </c>
      <c r="AQ25" s="673" t="s">
        <v>638</v>
      </c>
      <c r="AR25" s="673" t="s">
        <v>638</v>
      </c>
      <c r="AS25" s="673" t="s">
        <v>638</v>
      </c>
      <c r="AT25" s="673" t="s">
        <v>638</v>
      </c>
      <c r="AU25" s="673" t="s">
        <v>638</v>
      </c>
      <c r="AV25" s="673"/>
      <c r="AW25" s="673" t="s">
        <v>638</v>
      </c>
      <c r="AX25" s="673" t="s">
        <v>638</v>
      </c>
      <c r="AY25" s="673" t="s">
        <v>638</v>
      </c>
      <c r="AZ25" s="673" t="s">
        <v>638</v>
      </c>
      <c r="BA25" s="673" t="s">
        <v>638</v>
      </c>
      <c r="BB25" s="673"/>
      <c r="BC25" s="673" t="s">
        <v>638</v>
      </c>
      <c r="BD25" s="673" t="s">
        <v>638</v>
      </c>
      <c r="BE25" s="673" t="s">
        <v>638</v>
      </c>
      <c r="BF25" s="673" t="s">
        <v>638</v>
      </c>
      <c r="BG25" s="673" t="s">
        <v>638</v>
      </c>
      <c r="BH25" s="673" t="s">
        <v>638</v>
      </c>
      <c r="BI25" s="673"/>
      <c r="BJ25" s="673" t="s">
        <v>638</v>
      </c>
      <c r="BK25" s="673" t="s">
        <v>638</v>
      </c>
      <c r="BL25" s="673" t="s">
        <v>638</v>
      </c>
      <c r="BM25" s="673" t="s">
        <v>638</v>
      </c>
      <c r="BN25" s="673" t="s">
        <v>638</v>
      </c>
      <c r="BO25" s="672" t="s">
        <v>638</v>
      </c>
      <c r="BP25" s="673"/>
      <c r="BQ25" s="673" t="s">
        <v>638</v>
      </c>
      <c r="BR25" s="673" t="s">
        <v>638</v>
      </c>
      <c r="BS25" s="673" t="s">
        <v>638</v>
      </c>
      <c r="BT25" s="673" t="s">
        <v>638</v>
      </c>
      <c r="BU25" s="673" t="s">
        <v>638</v>
      </c>
      <c r="BV25" s="673" t="s">
        <v>638</v>
      </c>
      <c r="BW25" s="673"/>
      <c r="BX25" s="673" t="s">
        <v>638</v>
      </c>
      <c r="BY25" s="673" t="s">
        <v>638</v>
      </c>
      <c r="BZ25" s="673" t="s">
        <v>638</v>
      </c>
      <c r="CA25" s="673" t="s">
        <v>638</v>
      </c>
      <c r="CB25" s="673" t="s">
        <v>638</v>
      </c>
      <c r="CC25" s="673" t="s">
        <v>638</v>
      </c>
      <c r="CD25" s="673" t="s">
        <v>638</v>
      </c>
      <c r="CE25" s="673"/>
      <c r="CF25" s="673" t="s">
        <v>638</v>
      </c>
      <c r="CG25" s="673" t="s">
        <v>638</v>
      </c>
      <c r="CH25" s="673" t="s">
        <v>638</v>
      </c>
      <c r="CI25" s="673" t="s">
        <v>638</v>
      </c>
      <c r="CJ25" s="673" t="s">
        <v>638</v>
      </c>
      <c r="CK25" s="673" t="s">
        <v>638</v>
      </c>
      <c r="CL25" s="673"/>
      <c r="CM25" s="673" t="s">
        <v>638</v>
      </c>
      <c r="CN25" s="673" t="s">
        <v>638</v>
      </c>
      <c r="CO25" s="673" t="s">
        <v>638</v>
      </c>
      <c r="CP25" s="673" t="s">
        <v>638</v>
      </c>
      <c r="CQ25" s="673" t="s">
        <v>638</v>
      </c>
      <c r="CR25" s="671"/>
    </row>
    <row r="26" spans="2:143" ht="18" customHeight="1">
      <c r="D26" s="675"/>
      <c r="E26" s="676"/>
      <c r="F26" s="676"/>
      <c r="G26" s="676"/>
      <c r="H26" s="676"/>
      <c r="I26" s="676"/>
      <c r="J26" s="676"/>
      <c r="K26" s="676"/>
      <c r="L26" s="676"/>
      <c r="M26" s="676"/>
      <c r="N26" s="676"/>
      <c r="O26" s="676"/>
      <c r="P26" s="676"/>
      <c r="Q26" s="676"/>
      <c r="R26" s="676"/>
      <c r="S26" s="676"/>
      <c r="T26" s="676"/>
      <c r="U26" s="676"/>
      <c r="V26" s="676"/>
      <c r="W26" s="676"/>
      <c r="X26" s="676"/>
      <c r="Y26" s="676"/>
      <c r="Z26" s="676"/>
      <c r="AA26" s="676"/>
      <c r="AB26" s="676"/>
      <c r="AC26" s="676"/>
      <c r="AD26" s="676"/>
      <c r="AE26" s="676"/>
      <c r="AF26" s="676"/>
      <c r="AG26" s="676"/>
      <c r="AH26" s="676"/>
      <c r="AI26" s="676"/>
      <c r="AJ26" s="676"/>
      <c r="AK26" s="676"/>
      <c r="AL26" s="676"/>
      <c r="AM26" s="676"/>
      <c r="AN26" s="676"/>
      <c r="AO26" s="676"/>
      <c r="AP26" s="676"/>
      <c r="AQ26" s="676"/>
      <c r="AR26" s="676"/>
      <c r="AS26" s="676"/>
      <c r="AT26" s="676"/>
      <c r="AU26" s="676"/>
      <c r="AV26" s="676"/>
      <c r="AW26" s="676"/>
      <c r="AX26" s="676"/>
      <c r="AY26" s="676"/>
      <c r="AZ26" s="676"/>
      <c r="BA26" s="676"/>
      <c r="BB26" s="676"/>
      <c r="BC26" s="676"/>
      <c r="BD26" s="676"/>
      <c r="BE26" s="676"/>
      <c r="BF26" s="676"/>
      <c r="BG26" s="676"/>
      <c r="BH26" s="676"/>
      <c r="BI26" s="676"/>
      <c r="BJ26" s="676"/>
      <c r="BK26" s="676"/>
      <c r="BL26" s="676"/>
      <c r="BM26" s="676"/>
      <c r="BN26" s="676"/>
      <c r="BO26" s="676"/>
      <c r="BP26" s="676"/>
      <c r="BQ26" s="676"/>
      <c r="BR26" s="676"/>
      <c r="BS26" s="676"/>
      <c r="BT26" s="676"/>
      <c r="BU26" s="676"/>
      <c r="BV26" s="676"/>
      <c r="BW26" s="676"/>
      <c r="BX26" s="676"/>
      <c r="BY26" s="676"/>
      <c r="BZ26" s="676"/>
      <c r="CA26" s="676"/>
      <c r="CB26" s="676"/>
      <c r="CC26" s="676"/>
      <c r="CD26" s="676"/>
      <c r="CE26" s="676"/>
      <c r="CF26" s="676"/>
      <c r="CG26" s="676"/>
      <c r="CH26" s="676"/>
      <c r="CI26" s="676"/>
      <c r="CJ26" s="676"/>
      <c r="CK26" s="676"/>
      <c r="CL26" s="676"/>
      <c r="CM26" s="676"/>
      <c r="CN26" s="676"/>
      <c r="CO26" s="676"/>
      <c r="CP26" s="676"/>
      <c r="CQ26" s="676"/>
      <c r="CR26" s="676"/>
      <c r="CS26" s="676"/>
      <c r="CT26" s="676"/>
      <c r="CU26" s="676"/>
      <c r="CV26" s="676"/>
      <c r="CW26" s="676"/>
      <c r="CX26" s="676"/>
      <c r="CY26" s="676"/>
      <c r="CZ26" s="676"/>
      <c r="DA26" s="676"/>
      <c r="DB26" s="676"/>
      <c r="DC26" s="676"/>
      <c r="DD26" s="676"/>
      <c r="DE26" s="676"/>
      <c r="DF26" s="676"/>
      <c r="DG26" s="676"/>
      <c r="DH26" s="676"/>
      <c r="DI26" s="676"/>
      <c r="DJ26" s="676"/>
      <c r="DK26" s="676"/>
      <c r="DL26" s="676"/>
      <c r="DM26" s="676"/>
      <c r="DN26" s="676"/>
      <c r="DO26" s="676"/>
      <c r="DP26" s="676"/>
      <c r="DQ26" s="676"/>
      <c r="DR26" s="676"/>
      <c r="DS26" s="676"/>
      <c r="DT26" s="676"/>
      <c r="DU26" s="676"/>
      <c r="DV26" s="676"/>
      <c r="DW26" s="677"/>
      <c r="DX26" s="677"/>
      <c r="DY26" s="677"/>
      <c r="DZ26" s="677"/>
      <c r="EA26" s="677"/>
      <c r="EB26" s="677"/>
      <c r="EC26" s="677"/>
      <c r="ED26" s="677"/>
      <c r="EE26" s="678"/>
      <c r="EF26" s="678"/>
      <c r="EG26" s="678"/>
      <c r="EH26" s="678"/>
      <c r="EI26" s="678"/>
      <c r="EJ26" s="678"/>
      <c r="EK26" s="678"/>
      <c r="EL26" s="678"/>
      <c r="EM26" s="678"/>
    </row>
    <row r="27" spans="2:143" ht="18" customHeight="1"/>
    <row r="28" spans="2:143" ht="18" customHeight="1">
      <c r="B28" s="1373" t="s">
        <v>630</v>
      </c>
      <c r="C28" s="1374"/>
      <c r="D28" s="1375"/>
      <c r="E28" s="1373" t="s">
        <v>643</v>
      </c>
      <c r="F28" s="1374"/>
      <c r="G28" s="1374"/>
      <c r="H28" s="1374"/>
      <c r="I28" s="1374"/>
      <c r="J28" s="1374"/>
      <c r="K28" s="1374"/>
      <c r="L28" s="1374"/>
      <c r="M28" s="1374"/>
      <c r="N28" s="1374"/>
      <c r="O28" s="1374"/>
      <c r="P28" s="1374"/>
      <c r="Q28" s="1374"/>
      <c r="R28" s="1374"/>
      <c r="S28" s="1374"/>
      <c r="T28" s="1374"/>
      <c r="U28" s="1374"/>
      <c r="V28" s="1374"/>
      <c r="W28" s="1374"/>
      <c r="X28" s="1374"/>
      <c r="Y28" s="1374"/>
      <c r="Z28" s="1374"/>
      <c r="AA28" s="1374"/>
      <c r="AB28" s="1374"/>
      <c r="AC28" s="1374"/>
      <c r="AD28" s="1374"/>
      <c r="AE28" s="1374"/>
      <c r="AF28" s="1374"/>
      <c r="AG28" s="1374"/>
      <c r="AH28" s="1374"/>
      <c r="AI28" s="1375"/>
      <c r="AJ28" s="1373" t="s">
        <v>644</v>
      </c>
      <c r="AK28" s="1374"/>
      <c r="AL28" s="1374"/>
      <c r="AM28" s="1374"/>
      <c r="AN28" s="1374"/>
      <c r="AO28" s="1374"/>
      <c r="AP28" s="1374"/>
      <c r="AQ28" s="1374"/>
      <c r="AR28" s="1374"/>
      <c r="AS28" s="1374"/>
      <c r="AT28" s="1374"/>
      <c r="AU28" s="1374"/>
      <c r="AV28" s="1374"/>
      <c r="AW28" s="1374"/>
      <c r="AX28" s="1374"/>
      <c r="AY28" s="1374"/>
      <c r="AZ28" s="1374"/>
      <c r="BA28" s="1374"/>
      <c r="BB28" s="1374"/>
      <c r="BC28" s="1374"/>
      <c r="BD28" s="1374"/>
      <c r="BE28" s="1374"/>
      <c r="BF28" s="1374"/>
      <c r="BG28" s="1374"/>
      <c r="BH28" s="1374"/>
      <c r="BI28" s="1374"/>
      <c r="BJ28" s="1374"/>
      <c r="BK28" s="1374"/>
      <c r="BL28" s="1374"/>
      <c r="BM28" s="1375"/>
      <c r="BN28" s="1373" t="s">
        <v>645</v>
      </c>
      <c r="BO28" s="1374"/>
      <c r="BP28" s="1374"/>
      <c r="BQ28" s="1374"/>
      <c r="BR28" s="1374"/>
      <c r="BS28" s="1374"/>
      <c r="BT28" s="1374"/>
      <c r="BU28" s="1374"/>
      <c r="BV28" s="1374"/>
      <c r="BW28" s="1374"/>
      <c r="BX28" s="1374"/>
      <c r="BY28" s="1374"/>
      <c r="BZ28" s="1374"/>
      <c r="CA28" s="1374"/>
      <c r="CB28" s="1374"/>
      <c r="CC28" s="1374"/>
      <c r="CD28" s="1374"/>
      <c r="CE28" s="1374"/>
      <c r="CF28" s="1374"/>
      <c r="CG28" s="1374"/>
      <c r="CH28" s="1374"/>
      <c r="CI28" s="1374"/>
      <c r="CJ28" s="1374"/>
      <c r="CK28" s="1374"/>
      <c r="CL28" s="1374"/>
      <c r="CM28" s="1374"/>
      <c r="CN28" s="1374"/>
      <c r="CO28" s="1374"/>
      <c r="CP28" s="1374"/>
      <c r="CQ28" s="1374"/>
      <c r="CR28" s="1375"/>
    </row>
    <row r="29" spans="2:143" ht="18" customHeight="1">
      <c r="B29" s="650" t="s">
        <v>658</v>
      </c>
      <c r="C29" s="651"/>
      <c r="D29" s="652"/>
      <c r="E29" s="647">
        <v>1</v>
      </c>
      <c r="F29" s="648">
        <v>2</v>
      </c>
      <c r="G29" s="648">
        <v>3</v>
      </c>
      <c r="H29" s="648">
        <v>4</v>
      </c>
      <c r="I29" s="648">
        <v>5</v>
      </c>
      <c r="J29" s="674">
        <v>6</v>
      </c>
      <c r="K29" s="648">
        <v>7</v>
      </c>
      <c r="L29" s="648">
        <v>8</v>
      </c>
      <c r="M29" s="648">
        <v>9</v>
      </c>
      <c r="N29" s="648">
        <v>10</v>
      </c>
      <c r="O29" s="648">
        <v>11</v>
      </c>
      <c r="P29" s="648">
        <v>12</v>
      </c>
      <c r="Q29" s="674">
        <v>13</v>
      </c>
      <c r="R29" s="674">
        <v>14</v>
      </c>
      <c r="S29" s="648">
        <v>15</v>
      </c>
      <c r="T29" s="648">
        <v>16</v>
      </c>
      <c r="U29" s="648">
        <v>17</v>
      </c>
      <c r="V29" s="648">
        <v>18</v>
      </c>
      <c r="W29" s="648">
        <v>19</v>
      </c>
      <c r="X29" s="674">
        <v>20</v>
      </c>
      <c r="Y29" s="648">
        <v>21</v>
      </c>
      <c r="Z29" s="648">
        <v>22</v>
      </c>
      <c r="AA29" s="648">
        <v>23</v>
      </c>
      <c r="AB29" s="648">
        <v>24</v>
      </c>
      <c r="AC29" s="648">
        <v>25</v>
      </c>
      <c r="AD29" s="648">
        <v>26</v>
      </c>
      <c r="AE29" s="674">
        <v>27</v>
      </c>
      <c r="AF29" s="648">
        <v>28</v>
      </c>
      <c r="AG29" s="648">
        <v>29</v>
      </c>
      <c r="AH29" s="648">
        <v>30</v>
      </c>
      <c r="AI29" s="649">
        <v>31</v>
      </c>
      <c r="AJ29" s="647">
        <v>1</v>
      </c>
      <c r="AK29" s="648">
        <v>2</v>
      </c>
      <c r="AL29" s="674">
        <v>3</v>
      </c>
      <c r="AM29" s="674">
        <v>4</v>
      </c>
      <c r="AN29" s="648">
        <v>5</v>
      </c>
      <c r="AO29" s="648">
        <v>6</v>
      </c>
      <c r="AP29" s="648">
        <v>7</v>
      </c>
      <c r="AQ29" s="648">
        <v>8</v>
      </c>
      <c r="AR29" s="648">
        <v>9</v>
      </c>
      <c r="AS29" s="674">
        <v>10</v>
      </c>
      <c r="AT29" s="648">
        <v>11</v>
      </c>
      <c r="AU29" s="648">
        <v>12</v>
      </c>
      <c r="AV29" s="648">
        <v>13</v>
      </c>
      <c r="AW29" s="648">
        <v>14</v>
      </c>
      <c r="AX29" s="648">
        <v>15</v>
      </c>
      <c r="AY29" s="648">
        <v>16</v>
      </c>
      <c r="AZ29" s="674">
        <v>17</v>
      </c>
      <c r="BA29" s="648">
        <v>18</v>
      </c>
      <c r="BB29" s="648">
        <v>19</v>
      </c>
      <c r="BC29" s="648">
        <v>20</v>
      </c>
      <c r="BD29" s="648">
        <v>21</v>
      </c>
      <c r="BE29" s="648">
        <v>22</v>
      </c>
      <c r="BF29" s="674">
        <v>23</v>
      </c>
      <c r="BG29" s="674">
        <v>24</v>
      </c>
      <c r="BH29" s="648">
        <v>25</v>
      </c>
      <c r="BI29" s="648">
        <v>26</v>
      </c>
      <c r="BJ29" s="648">
        <v>27</v>
      </c>
      <c r="BK29" s="648">
        <v>28</v>
      </c>
      <c r="BL29" s="648">
        <v>29</v>
      </c>
      <c r="BM29" s="649">
        <v>30</v>
      </c>
      <c r="BN29" s="679">
        <v>1</v>
      </c>
      <c r="BO29" s="648">
        <v>2</v>
      </c>
      <c r="BP29" s="648">
        <v>3</v>
      </c>
      <c r="BQ29" s="648">
        <v>4</v>
      </c>
      <c r="BR29" s="648">
        <v>5</v>
      </c>
      <c r="BS29" s="648">
        <v>6</v>
      </c>
      <c r="BT29" s="648">
        <v>7</v>
      </c>
      <c r="BU29" s="674">
        <v>8</v>
      </c>
      <c r="BV29" s="648">
        <v>9</v>
      </c>
      <c r="BW29" s="648">
        <v>10</v>
      </c>
      <c r="BX29" s="648">
        <v>11</v>
      </c>
      <c r="BY29" s="648">
        <v>12</v>
      </c>
      <c r="BZ29" s="648">
        <v>13</v>
      </c>
      <c r="CA29" s="648">
        <v>14</v>
      </c>
      <c r="CB29" s="674">
        <v>15</v>
      </c>
      <c r="CC29" s="648">
        <v>16</v>
      </c>
      <c r="CD29" s="648">
        <v>17</v>
      </c>
      <c r="CE29" s="648">
        <v>18</v>
      </c>
      <c r="CF29" s="648">
        <v>19</v>
      </c>
      <c r="CG29" s="648">
        <v>20</v>
      </c>
      <c r="CH29" s="648">
        <v>21</v>
      </c>
      <c r="CI29" s="674">
        <v>22</v>
      </c>
      <c r="CJ29" s="648">
        <v>23</v>
      </c>
      <c r="CK29" s="648">
        <v>24</v>
      </c>
      <c r="CL29" s="648">
        <v>25</v>
      </c>
      <c r="CM29" s="648">
        <v>26</v>
      </c>
      <c r="CN29" s="648">
        <v>27</v>
      </c>
      <c r="CO29" s="648">
        <v>28</v>
      </c>
      <c r="CP29" s="674">
        <v>29</v>
      </c>
      <c r="CQ29" s="648">
        <v>30</v>
      </c>
      <c r="CR29" s="649">
        <v>31</v>
      </c>
    </row>
    <row r="30" spans="2:143" ht="18" customHeight="1">
      <c r="B30" s="657" t="s">
        <v>635</v>
      </c>
      <c r="C30" s="658"/>
      <c r="D30" s="659"/>
      <c r="E30" s="660">
        <v>363</v>
      </c>
      <c r="F30" s="661">
        <v>272</v>
      </c>
      <c r="G30" s="661">
        <v>271</v>
      </c>
      <c r="H30" s="661">
        <v>318</v>
      </c>
      <c r="I30" s="661">
        <v>280</v>
      </c>
      <c r="J30" s="661">
        <v>0</v>
      </c>
      <c r="K30" s="661">
        <v>418</v>
      </c>
      <c r="L30" s="661">
        <v>363</v>
      </c>
      <c r="M30" s="661">
        <v>272</v>
      </c>
      <c r="N30" s="661">
        <v>271</v>
      </c>
      <c r="O30" s="661">
        <v>318</v>
      </c>
      <c r="P30" s="661">
        <v>280</v>
      </c>
      <c r="Q30" s="661">
        <v>0</v>
      </c>
      <c r="R30" s="661">
        <v>418</v>
      </c>
      <c r="S30" s="661">
        <v>363</v>
      </c>
      <c r="T30" s="661">
        <v>272</v>
      </c>
      <c r="U30" s="661">
        <v>271</v>
      </c>
      <c r="V30" s="661">
        <v>318</v>
      </c>
      <c r="W30" s="661">
        <v>280</v>
      </c>
      <c r="X30" s="661">
        <v>0</v>
      </c>
      <c r="Y30" s="661">
        <v>418</v>
      </c>
      <c r="Z30" s="661">
        <v>363</v>
      </c>
      <c r="AA30" s="661">
        <v>272</v>
      </c>
      <c r="AB30" s="661">
        <v>271</v>
      </c>
      <c r="AC30" s="661">
        <v>318</v>
      </c>
      <c r="AD30" s="661">
        <v>280</v>
      </c>
      <c r="AE30" s="661">
        <v>0</v>
      </c>
      <c r="AF30" s="661">
        <v>418</v>
      </c>
      <c r="AG30" s="661">
        <v>363</v>
      </c>
      <c r="AH30" s="661">
        <v>272</v>
      </c>
      <c r="AI30" s="662">
        <v>271</v>
      </c>
      <c r="AJ30" s="660">
        <v>327</v>
      </c>
      <c r="AK30" s="661">
        <v>289</v>
      </c>
      <c r="AL30" s="661">
        <v>0</v>
      </c>
      <c r="AM30" s="661">
        <v>431</v>
      </c>
      <c r="AN30" s="661">
        <v>374</v>
      </c>
      <c r="AO30" s="661">
        <v>281</v>
      </c>
      <c r="AP30" s="661">
        <v>280</v>
      </c>
      <c r="AQ30" s="661">
        <v>327</v>
      </c>
      <c r="AR30" s="661">
        <v>289</v>
      </c>
      <c r="AS30" s="661">
        <v>0</v>
      </c>
      <c r="AT30" s="661">
        <v>431</v>
      </c>
      <c r="AU30" s="661">
        <v>374</v>
      </c>
      <c r="AV30" s="661">
        <v>281</v>
      </c>
      <c r="AW30" s="661">
        <v>280</v>
      </c>
      <c r="AX30" s="661">
        <v>327</v>
      </c>
      <c r="AY30" s="661">
        <v>289</v>
      </c>
      <c r="AZ30" s="661">
        <v>0</v>
      </c>
      <c r="BA30" s="661">
        <v>431</v>
      </c>
      <c r="BB30" s="661">
        <v>374</v>
      </c>
      <c r="BC30" s="661">
        <v>281</v>
      </c>
      <c r="BD30" s="661">
        <v>280</v>
      </c>
      <c r="BE30" s="661">
        <v>327</v>
      </c>
      <c r="BF30" s="661">
        <v>289</v>
      </c>
      <c r="BG30" s="661">
        <v>0</v>
      </c>
      <c r="BH30" s="661">
        <v>431</v>
      </c>
      <c r="BI30" s="661">
        <v>374</v>
      </c>
      <c r="BJ30" s="661">
        <v>281</v>
      </c>
      <c r="BK30" s="661">
        <v>280</v>
      </c>
      <c r="BL30" s="661">
        <v>327</v>
      </c>
      <c r="BM30" s="662">
        <v>289</v>
      </c>
      <c r="BN30" s="660">
        <v>0</v>
      </c>
      <c r="BO30" s="661">
        <v>455</v>
      </c>
      <c r="BP30" s="661">
        <v>394</v>
      </c>
      <c r="BQ30" s="661">
        <v>296</v>
      </c>
      <c r="BR30" s="661">
        <v>295</v>
      </c>
      <c r="BS30" s="661">
        <v>345</v>
      </c>
      <c r="BT30" s="661">
        <v>305</v>
      </c>
      <c r="BU30" s="661">
        <v>0</v>
      </c>
      <c r="BV30" s="661">
        <v>455</v>
      </c>
      <c r="BW30" s="661">
        <v>394</v>
      </c>
      <c r="BX30" s="661">
        <v>296</v>
      </c>
      <c r="BY30" s="661">
        <v>295</v>
      </c>
      <c r="BZ30" s="661">
        <v>345</v>
      </c>
      <c r="CA30" s="661">
        <v>305</v>
      </c>
      <c r="CB30" s="661">
        <v>0</v>
      </c>
      <c r="CC30" s="661">
        <v>455</v>
      </c>
      <c r="CD30" s="661">
        <v>394</v>
      </c>
      <c r="CE30" s="661">
        <v>296</v>
      </c>
      <c r="CF30" s="661">
        <v>295</v>
      </c>
      <c r="CG30" s="661">
        <v>345</v>
      </c>
      <c r="CH30" s="661">
        <v>305</v>
      </c>
      <c r="CI30" s="661">
        <v>0</v>
      </c>
      <c r="CJ30" s="661">
        <v>455</v>
      </c>
      <c r="CK30" s="661">
        <v>394</v>
      </c>
      <c r="CL30" s="661">
        <v>296</v>
      </c>
      <c r="CM30" s="661">
        <v>295</v>
      </c>
      <c r="CN30" s="661">
        <v>345</v>
      </c>
      <c r="CO30" s="661">
        <v>305</v>
      </c>
      <c r="CP30" s="661">
        <v>0</v>
      </c>
      <c r="CQ30" s="661">
        <v>455</v>
      </c>
      <c r="CR30" s="662">
        <v>394</v>
      </c>
    </row>
    <row r="31" spans="2:143" ht="18" customHeight="1">
      <c r="E31" s="663"/>
      <c r="F31" s="663"/>
      <c r="G31" s="663"/>
      <c r="H31" s="663"/>
      <c r="I31" s="663"/>
      <c r="J31" s="663"/>
      <c r="K31" s="663"/>
      <c r="L31" s="663"/>
      <c r="M31" s="663"/>
      <c r="N31" s="663"/>
      <c r="O31" s="663"/>
      <c r="P31" s="663"/>
      <c r="Q31" s="663"/>
      <c r="R31" s="663"/>
      <c r="S31" s="663"/>
      <c r="T31" s="663"/>
      <c r="U31" s="663"/>
      <c r="V31" s="663"/>
      <c r="W31" s="663"/>
      <c r="X31" s="663"/>
      <c r="Y31" s="663"/>
      <c r="Z31" s="663"/>
      <c r="AA31" s="663"/>
      <c r="AB31" s="663"/>
      <c r="AC31" s="663"/>
      <c r="AD31" s="663"/>
      <c r="AE31" s="663"/>
      <c r="AF31" s="663"/>
      <c r="AG31" s="663"/>
      <c r="AH31" s="663"/>
      <c r="AI31" s="663"/>
      <c r="AJ31" s="663"/>
      <c r="AK31" s="663"/>
      <c r="AL31" s="663"/>
      <c r="AM31" s="663"/>
      <c r="AN31" s="663"/>
      <c r="AO31" s="663"/>
      <c r="AP31" s="663"/>
      <c r="AQ31" s="663"/>
      <c r="AR31" s="663"/>
      <c r="AS31" s="663"/>
      <c r="AT31" s="663"/>
      <c r="AU31" s="663"/>
      <c r="AV31" s="663"/>
      <c r="AW31" s="663"/>
      <c r="AX31" s="663"/>
      <c r="AY31" s="663"/>
      <c r="AZ31" s="663"/>
      <c r="BA31" s="663"/>
      <c r="BB31" s="663"/>
      <c r="BC31" s="663"/>
      <c r="BD31" s="663"/>
      <c r="BE31" s="663"/>
      <c r="BF31" s="663"/>
      <c r="BG31" s="663"/>
      <c r="BH31" s="663"/>
      <c r="BI31" s="663"/>
      <c r="BJ31" s="663"/>
      <c r="BK31" s="663"/>
      <c r="BL31" s="663"/>
      <c r="BM31" s="663"/>
      <c r="BN31" s="663"/>
      <c r="BO31" s="663"/>
      <c r="BP31" s="663"/>
      <c r="BQ31" s="663"/>
      <c r="BR31" s="663"/>
      <c r="BS31" s="663"/>
      <c r="BT31" s="663"/>
      <c r="BU31" s="663"/>
      <c r="BV31" s="663"/>
      <c r="BW31" s="663"/>
      <c r="BX31" s="663"/>
      <c r="BY31" s="663"/>
      <c r="BZ31" s="663"/>
      <c r="CA31" s="663"/>
      <c r="CB31" s="663"/>
      <c r="CC31" s="663"/>
      <c r="CD31" s="663"/>
      <c r="CE31" s="663"/>
      <c r="CF31" s="663"/>
      <c r="CG31" s="663"/>
      <c r="CH31" s="663"/>
      <c r="CI31" s="663"/>
      <c r="CJ31" s="663"/>
      <c r="CK31" s="663"/>
      <c r="CL31" s="663"/>
      <c r="CM31" s="663"/>
      <c r="CN31" s="663"/>
      <c r="CO31" s="663"/>
      <c r="CP31" s="663"/>
      <c r="CQ31" s="663"/>
      <c r="CR31" s="663"/>
    </row>
    <row r="32" spans="2:143" ht="18" customHeight="1">
      <c r="B32" s="650" t="s">
        <v>659</v>
      </c>
      <c r="C32" s="654"/>
      <c r="D32" s="656"/>
      <c r="E32" s="653"/>
      <c r="F32" s="654"/>
      <c r="G32" s="654"/>
      <c r="H32" s="654"/>
      <c r="I32" s="654"/>
      <c r="J32" s="654"/>
      <c r="K32" s="654"/>
      <c r="L32" s="654"/>
      <c r="M32" s="654"/>
      <c r="N32" s="654"/>
      <c r="O32" s="654"/>
      <c r="P32" s="654"/>
      <c r="Q32" s="654"/>
      <c r="R32" s="654"/>
      <c r="S32" s="654"/>
      <c r="T32" s="654"/>
      <c r="U32" s="654"/>
      <c r="V32" s="654"/>
      <c r="W32" s="654"/>
      <c r="X32" s="654"/>
      <c r="Y32" s="654"/>
      <c r="Z32" s="654"/>
      <c r="AA32" s="654"/>
      <c r="AB32" s="654"/>
      <c r="AC32" s="654"/>
      <c r="AD32" s="654"/>
      <c r="AE32" s="654"/>
      <c r="AF32" s="654"/>
      <c r="AG32" s="654"/>
      <c r="AH32" s="654"/>
      <c r="AI32" s="654"/>
      <c r="AJ32" s="653"/>
      <c r="AK32" s="654"/>
      <c r="AL32" s="654"/>
      <c r="AM32" s="654"/>
      <c r="AN32" s="654"/>
      <c r="AO32" s="654"/>
      <c r="AP32" s="654"/>
      <c r="AQ32" s="654"/>
      <c r="AR32" s="654"/>
      <c r="AS32" s="654"/>
      <c r="AT32" s="654"/>
      <c r="AU32" s="654"/>
      <c r="AV32" s="654"/>
      <c r="AW32" s="654"/>
      <c r="AX32" s="654"/>
      <c r="AY32" s="654"/>
      <c r="AZ32" s="654"/>
      <c r="BA32" s="654"/>
      <c r="BB32" s="654"/>
      <c r="BC32" s="654"/>
      <c r="BD32" s="654"/>
      <c r="BE32" s="654"/>
      <c r="BF32" s="654"/>
      <c r="BG32" s="654"/>
      <c r="BH32" s="654"/>
      <c r="BI32" s="654"/>
      <c r="BJ32" s="654"/>
      <c r="BK32" s="654"/>
      <c r="BL32" s="654"/>
      <c r="BM32" s="656"/>
      <c r="BN32" s="653"/>
      <c r="BO32" s="654"/>
      <c r="BP32" s="654"/>
      <c r="BQ32" s="654"/>
      <c r="BR32" s="654"/>
      <c r="BS32" s="654"/>
      <c r="BT32" s="654"/>
      <c r="BU32" s="654"/>
      <c r="BV32" s="654"/>
      <c r="BW32" s="654"/>
      <c r="BX32" s="654"/>
      <c r="BY32" s="654"/>
      <c r="BZ32" s="654"/>
      <c r="CA32" s="654"/>
      <c r="CB32" s="654"/>
      <c r="CC32" s="654"/>
      <c r="CD32" s="654"/>
      <c r="CE32" s="654"/>
      <c r="CF32" s="654"/>
      <c r="CG32" s="654"/>
      <c r="CH32" s="654"/>
      <c r="CI32" s="654"/>
      <c r="CJ32" s="654"/>
      <c r="CK32" s="654"/>
      <c r="CL32" s="654"/>
      <c r="CM32" s="654"/>
      <c r="CN32" s="654"/>
      <c r="CO32" s="654"/>
      <c r="CP32" s="654"/>
      <c r="CQ32" s="654"/>
      <c r="CR32" s="656"/>
    </row>
    <row r="33" spans="2:187" ht="18" customHeight="1">
      <c r="B33" s="664"/>
      <c r="C33" s="665" t="s">
        <v>636</v>
      </c>
      <c r="D33" s="666"/>
      <c r="E33" s="667" t="s">
        <v>638</v>
      </c>
      <c r="F33" s="668" t="s">
        <v>638</v>
      </c>
      <c r="G33" s="668" t="s">
        <v>638</v>
      </c>
      <c r="H33" s="668" t="s">
        <v>638</v>
      </c>
      <c r="I33" s="668" t="s">
        <v>638</v>
      </c>
      <c r="J33" s="668" t="s">
        <v>638</v>
      </c>
      <c r="K33" s="668" t="s">
        <v>638</v>
      </c>
      <c r="L33" s="668" t="s">
        <v>638</v>
      </c>
      <c r="M33" s="668" t="s">
        <v>638</v>
      </c>
      <c r="N33" s="668" t="s">
        <v>638</v>
      </c>
      <c r="O33" s="668" t="s">
        <v>638</v>
      </c>
      <c r="P33" s="668" t="s">
        <v>638</v>
      </c>
      <c r="Q33" s="668" t="s">
        <v>638</v>
      </c>
      <c r="R33" s="668" t="s">
        <v>638</v>
      </c>
      <c r="S33" s="668" t="s">
        <v>638</v>
      </c>
      <c r="T33" s="668" t="s">
        <v>638</v>
      </c>
      <c r="U33" s="668" t="s">
        <v>638</v>
      </c>
      <c r="V33" s="668" t="s">
        <v>638</v>
      </c>
      <c r="W33" s="668" t="s">
        <v>638</v>
      </c>
      <c r="X33" s="668" t="s">
        <v>638</v>
      </c>
      <c r="Y33" s="668" t="s">
        <v>638</v>
      </c>
      <c r="Z33" s="668" t="s">
        <v>638</v>
      </c>
      <c r="AA33" s="668" t="s">
        <v>638</v>
      </c>
      <c r="AB33" s="668" t="s">
        <v>638</v>
      </c>
      <c r="AC33" s="668" t="s">
        <v>638</v>
      </c>
      <c r="AD33" s="668" t="s">
        <v>638</v>
      </c>
      <c r="AE33" s="668" t="s">
        <v>638</v>
      </c>
      <c r="AF33" s="668" t="s">
        <v>638</v>
      </c>
      <c r="AG33" s="668" t="s">
        <v>638</v>
      </c>
      <c r="AH33" s="668" t="s">
        <v>638</v>
      </c>
      <c r="AI33" s="668" t="s">
        <v>638</v>
      </c>
      <c r="AJ33" s="667" t="s">
        <v>638</v>
      </c>
      <c r="AK33" s="668" t="s">
        <v>638</v>
      </c>
      <c r="AL33" s="668" t="s">
        <v>638</v>
      </c>
      <c r="AM33" s="668" t="s">
        <v>638</v>
      </c>
      <c r="AN33" s="668" t="s">
        <v>638</v>
      </c>
      <c r="AO33" s="668" t="s">
        <v>638</v>
      </c>
      <c r="AP33" s="668" t="s">
        <v>638</v>
      </c>
      <c r="AQ33" s="668" t="s">
        <v>638</v>
      </c>
      <c r="AR33" s="668" t="s">
        <v>638</v>
      </c>
      <c r="AS33" s="668" t="s">
        <v>638</v>
      </c>
      <c r="AT33" s="668" t="s">
        <v>638</v>
      </c>
      <c r="AU33" s="668" t="s">
        <v>638</v>
      </c>
      <c r="AV33" s="668" t="s">
        <v>638</v>
      </c>
      <c r="AW33" s="668" t="s">
        <v>638</v>
      </c>
      <c r="AX33" s="668" t="s">
        <v>638</v>
      </c>
      <c r="AY33" s="668" t="s">
        <v>638</v>
      </c>
      <c r="AZ33" s="668" t="s">
        <v>638</v>
      </c>
      <c r="BA33" s="668" t="s">
        <v>638</v>
      </c>
      <c r="BB33" s="668" t="s">
        <v>638</v>
      </c>
      <c r="BC33" s="668" t="s">
        <v>638</v>
      </c>
      <c r="BD33" s="668" t="s">
        <v>638</v>
      </c>
      <c r="BE33" s="668" t="s">
        <v>638</v>
      </c>
      <c r="BF33" s="668" t="s">
        <v>638</v>
      </c>
      <c r="BG33" s="668"/>
      <c r="BH33" s="668"/>
      <c r="BI33" s="668"/>
      <c r="BJ33" s="668"/>
      <c r="BK33" s="668"/>
      <c r="BL33" s="668"/>
      <c r="BM33" s="669"/>
      <c r="BN33" s="667"/>
      <c r="BO33" s="668"/>
      <c r="BP33" s="668"/>
      <c r="BQ33" s="668"/>
      <c r="BR33" s="668"/>
      <c r="BS33" s="668"/>
      <c r="BT33" s="668"/>
      <c r="BU33" s="668"/>
      <c r="BV33" s="668"/>
      <c r="BW33" s="668"/>
      <c r="BX33" s="668"/>
      <c r="BY33" s="668"/>
      <c r="BZ33" s="668"/>
      <c r="CA33" s="668"/>
      <c r="CB33" s="668"/>
      <c r="CC33" s="668"/>
      <c r="CD33" s="668"/>
      <c r="CE33" s="668"/>
      <c r="CF33" s="668"/>
      <c r="CG33" s="668"/>
      <c r="CH33" s="668"/>
      <c r="CI33" s="668"/>
      <c r="CJ33" s="668"/>
      <c r="CK33" s="668"/>
      <c r="CL33" s="668"/>
      <c r="CM33" s="668"/>
      <c r="CN33" s="668"/>
      <c r="CO33" s="668"/>
      <c r="CP33" s="668"/>
      <c r="CQ33" s="668"/>
      <c r="CR33" s="669"/>
    </row>
    <row r="34" spans="2:187" ht="18" customHeight="1">
      <c r="B34" s="664"/>
      <c r="C34" s="665" t="s">
        <v>639</v>
      </c>
      <c r="D34" s="666"/>
      <c r="E34" s="667"/>
      <c r="F34" s="668"/>
      <c r="G34" s="668"/>
      <c r="H34" s="668"/>
      <c r="I34" s="668"/>
      <c r="J34" s="668"/>
      <c r="K34" s="668"/>
      <c r="L34" s="668"/>
      <c r="M34" s="668"/>
      <c r="N34" s="668"/>
      <c r="O34" s="668"/>
      <c r="P34" s="668"/>
      <c r="Q34" s="668"/>
      <c r="R34" s="668"/>
      <c r="S34" s="668"/>
      <c r="T34" s="668"/>
      <c r="U34" s="668"/>
      <c r="V34" s="668"/>
      <c r="W34" s="668"/>
      <c r="X34" s="668"/>
      <c r="Y34" s="668"/>
      <c r="Z34" s="668"/>
      <c r="AA34" s="668"/>
      <c r="AB34" s="668"/>
      <c r="AC34" s="668"/>
      <c r="AD34" s="668"/>
      <c r="AE34" s="668"/>
      <c r="AF34" s="668"/>
      <c r="AG34" s="668"/>
      <c r="AH34" s="668"/>
      <c r="AI34" s="668"/>
      <c r="AJ34" s="667"/>
      <c r="AK34" s="668"/>
      <c r="AL34" s="668"/>
      <c r="AM34" s="668"/>
      <c r="AN34" s="668"/>
      <c r="AO34" s="668"/>
      <c r="AP34" s="668"/>
      <c r="AQ34" s="668"/>
      <c r="AR34" s="668"/>
      <c r="AS34" s="668"/>
      <c r="AT34" s="668"/>
      <c r="AU34" s="668"/>
      <c r="AV34" s="668"/>
      <c r="AW34" s="668"/>
      <c r="AX34" s="668"/>
      <c r="AY34" s="668"/>
      <c r="AZ34" s="668"/>
      <c r="BA34" s="668"/>
      <c r="BB34" s="668"/>
      <c r="BC34" s="668"/>
      <c r="BD34" s="668"/>
      <c r="BE34" s="668"/>
      <c r="BF34" s="668"/>
      <c r="BG34" s="668"/>
      <c r="BH34" s="668"/>
      <c r="BI34" s="668"/>
      <c r="BJ34" s="668"/>
      <c r="BK34" s="668"/>
      <c r="BL34" s="668"/>
      <c r="BM34" s="669"/>
      <c r="BN34" s="667"/>
      <c r="BO34" s="668"/>
      <c r="BP34" s="668"/>
      <c r="BQ34" s="668"/>
      <c r="BR34" s="668"/>
      <c r="BS34" s="668"/>
      <c r="BT34" s="668"/>
      <c r="BU34" s="668"/>
      <c r="BV34" s="668"/>
      <c r="BW34" s="668"/>
      <c r="BX34" s="668"/>
      <c r="BY34" s="668"/>
      <c r="BZ34" s="668"/>
      <c r="CA34" s="668"/>
      <c r="CB34" s="668"/>
      <c r="CC34" s="668"/>
      <c r="CD34" s="668"/>
      <c r="CE34" s="668"/>
      <c r="CF34" s="668"/>
      <c r="CG34" s="668"/>
      <c r="CH34" s="668"/>
      <c r="CI34" s="668"/>
      <c r="CJ34" s="668"/>
      <c r="CK34" s="668"/>
      <c r="CL34" s="668"/>
      <c r="CM34" s="668"/>
      <c r="CN34" s="668"/>
      <c r="CO34" s="668"/>
      <c r="CP34" s="668"/>
      <c r="CQ34" s="668"/>
      <c r="CR34" s="669"/>
    </row>
    <row r="35" spans="2:187" ht="18" customHeight="1">
      <c r="B35" s="664"/>
      <c r="C35" s="797" t="s">
        <v>640</v>
      </c>
      <c r="D35" s="798"/>
      <c r="E35" s="794"/>
      <c r="F35" s="795"/>
      <c r="G35" s="795"/>
      <c r="H35" s="795"/>
      <c r="I35" s="795"/>
      <c r="J35" s="795"/>
      <c r="K35" s="795"/>
      <c r="L35" s="795"/>
      <c r="M35" s="795"/>
      <c r="N35" s="795"/>
      <c r="O35" s="795"/>
      <c r="P35" s="795"/>
      <c r="Q35" s="795"/>
      <c r="R35" s="795"/>
      <c r="S35" s="795"/>
      <c r="T35" s="795"/>
      <c r="U35" s="795"/>
      <c r="V35" s="795"/>
      <c r="W35" s="795"/>
      <c r="X35" s="795"/>
      <c r="Y35" s="795"/>
      <c r="Z35" s="795"/>
      <c r="AA35" s="795"/>
      <c r="AB35" s="795"/>
      <c r="AC35" s="795"/>
      <c r="AD35" s="795"/>
      <c r="AE35" s="795"/>
      <c r="AF35" s="795"/>
      <c r="AG35" s="795"/>
      <c r="AH35" s="795"/>
      <c r="AI35" s="795"/>
      <c r="AJ35" s="794"/>
      <c r="AK35" s="795"/>
      <c r="AL35" s="795"/>
      <c r="AM35" s="795"/>
      <c r="AN35" s="795"/>
      <c r="AO35" s="795"/>
      <c r="AP35" s="795"/>
      <c r="AQ35" s="795"/>
      <c r="AR35" s="795"/>
      <c r="AS35" s="795"/>
      <c r="AT35" s="795"/>
      <c r="AU35" s="795"/>
      <c r="AV35" s="795"/>
      <c r="AW35" s="795"/>
      <c r="AX35" s="795"/>
      <c r="AY35" s="795"/>
      <c r="AZ35" s="795"/>
      <c r="BA35" s="795"/>
      <c r="BB35" s="795"/>
      <c r="BC35" s="795"/>
      <c r="BD35" s="795"/>
      <c r="BE35" s="795"/>
      <c r="BF35" s="795"/>
      <c r="BG35" s="795"/>
      <c r="BH35" s="795"/>
      <c r="BI35" s="795"/>
      <c r="BJ35" s="795"/>
      <c r="BK35" s="795"/>
      <c r="BL35" s="795"/>
      <c r="BM35" s="796"/>
      <c r="BN35" s="794"/>
      <c r="BO35" s="795"/>
      <c r="BP35" s="795"/>
      <c r="BQ35" s="795"/>
      <c r="BR35" s="795"/>
      <c r="BS35" s="795"/>
      <c r="BT35" s="795"/>
      <c r="BU35" s="795"/>
      <c r="BV35" s="795"/>
      <c r="BW35" s="795"/>
      <c r="BX35" s="795"/>
      <c r="BY35" s="795"/>
      <c r="BZ35" s="795"/>
      <c r="CA35" s="795"/>
      <c r="CB35" s="795"/>
      <c r="CC35" s="795"/>
      <c r="CD35" s="795"/>
      <c r="CE35" s="795"/>
      <c r="CF35" s="795"/>
      <c r="CG35" s="795"/>
      <c r="CH35" s="795"/>
      <c r="CI35" s="795"/>
      <c r="CJ35" s="795"/>
      <c r="CK35" s="795"/>
      <c r="CL35" s="795"/>
      <c r="CM35" s="795"/>
      <c r="CN35" s="795"/>
      <c r="CO35" s="795"/>
      <c r="CP35" s="795"/>
      <c r="CQ35" s="795"/>
      <c r="CR35" s="796"/>
    </row>
    <row r="36" spans="2:187" ht="18" customHeight="1">
      <c r="B36" s="680"/>
      <c r="C36" s="665" t="s">
        <v>704</v>
      </c>
      <c r="D36" s="670"/>
      <c r="E36" s="799">
        <f>IF(COUNTA(E33:E35)=3,ROUND(140*3*'様式第15号-3-1（別紙2）'!$D$8,0),IF(COUNTA(E33:E35)=2,ROUND(140*2*'様式第15号-3-1（別紙2）'!$E$8,0),IF(COUNTA(E33:E35)=1,ROUND(140*1*'様式第15号-3-1（別紙2）'!$F$8,0),IF(COUNT(E33:E35)=0,0))))</f>
        <v>0</v>
      </c>
      <c r="F36" s="800">
        <f>IF(COUNTA(F33:F35)=3,ROUND(140*3*'様式第15号-3-1（別紙2）'!$D$8,0),IF(COUNTA(F33:F35)=2,ROUND(140*2*'様式第15号-3-1（別紙2）'!$E$8,0),IF(COUNTA(F33:F35)=1,ROUND(140*1*'様式第15号-3-1（別紙2）'!$F$8,0),IF(COUNT(F33:F35)=0,0))))</f>
        <v>0</v>
      </c>
      <c r="G36" s="800">
        <f>IF(COUNTA(G33:G35)=3,ROUND(140*3*'様式第15号-3-1（別紙2）'!$D$8,0),IF(COUNTA(G33:G35)=2,ROUND(140*2*'様式第15号-3-1（別紙2）'!$E$8,0),IF(COUNTA(G33:G35)=1,ROUND(140*1*'様式第15号-3-1（別紙2）'!$F$8,0),IF(COUNT(G33:G35)=0,0))))</f>
        <v>0</v>
      </c>
      <c r="H36" s="800">
        <f>IF(COUNTA(H33:H35)=3,ROUND(140*3*'様式第15号-3-1（別紙2）'!$D$8,0),IF(COUNTA(H33:H35)=2,ROUND(140*2*'様式第15号-3-1（別紙2）'!$E$8,0),IF(COUNTA(H33:H35)=1,ROUND(140*1*'様式第15号-3-1（別紙2）'!$F$8,0),IF(COUNT(H33:H35)=0,0))))</f>
        <v>0</v>
      </c>
      <c r="I36" s="800">
        <f>IF(COUNTA(I33:I35)=3,ROUND(140*3*'様式第15号-3-1（別紙2）'!$D$8,0),IF(COUNTA(I33:I35)=2,ROUND(140*2*'様式第15号-3-1（別紙2）'!$E$8,0),IF(COUNTA(I33:I35)=1,ROUND(140*1*'様式第15号-3-1（別紙2）'!$F$8,0),IF(COUNT(I33:I35)=0,0))))</f>
        <v>0</v>
      </c>
      <c r="J36" s="800">
        <f>IF(COUNTA(J33:J35)=3,ROUND(140*3*'様式第15号-3-1（別紙2）'!$D$8,0),IF(COUNTA(J33:J35)=2,ROUND(140*2*'様式第15号-3-1（別紙2）'!$E$8,0),IF(COUNTA(J33:J35)=1,ROUND(140*1*'様式第15号-3-1（別紙2）'!$F$8,0),IF(COUNT(J33:J35)=0,0))))</f>
        <v>0</v>
      </c>
      <c r="K36" s="800">
        <f>IF(COUNTA(K33:K35)=3,ROUND(140*3*'様式第15号-3-1（別紙2）'!$D$8,0),IF(COUNTA(K33:K35)=2,ROUND(140*2*'様式第15号-3-1（別紙2）'!$E$8,0),IF(COUNTA(K33:K35)=1,ROUND(140*1*'様式第15号-3-1（別紙2）'!$F$8,0),IF(COUNT(K33:K35)=0,0))))</f>
        <v>0</v>
      </c>
      <c r="L36" s="800">
        <f>IF(COUNTA(L33:L35)=3,ROUND(140*3*'様式第15号-3-1（別紙2）'!$D$8,0),IF(COUNTA(L33:L35)=2,ROUND(140*2*'様式第15号-3-1（別紙2）'!$E$8,0),IF(COUNTA(L33:L35)=1,ROUND(140*1*'様式第15号-3-1（別紙2）'!$F$8,0),IF(COUNT(L33:L35)=0,0))))</f>
        <v>0</v>
      </c>
      <c r="M36" s="800">
        <f>IF(COUNTA(M33:M35)=3,ROUND(140*3*'様式第15号-3-1（別紙2）'!$D$8,0),IF(COUNTA(M33:M35)=2,ROUND(140*2*'様式第15号-3-1（別紙2）'!$E$8,0),IF(COUNTA(M33:M35)=1,ROUND(140*1*'様式第15号-3-1（別紙2）'!$F$8,0),IF(COUNT(M33:M35)=0,0))))</f>
        <v>0</v>
      </c>
      <c r="N36" s="800">
        <f>IF(COUNTA(N33:N35)=3,ROUND(140*3*'様式第15号-3-1（別紙2）'!$D$8,0),IF(COUNTA(N33:N35)=2,ROUND(140*2*'様式第15号-3-1（別紙2）'!$E$8,0),IF(COUNTA(N33:N35)=1,ROUND(140*1*'様式第15号-3-1（別紙2）'!$F$8,0),IF(COUNT(N33:N35)=0,0))))</f>
        <v>0</v>
      </c>
      <c r="O36" s="800">
        <f>IF(COUNTA(O33:O35)=3,ROUND(140*3*'様式第15号-3-1（別紙2）'!$D$8,0),IF(COUNTA(O33:O35)=2,ROUND(140*2*'様式第15号-3-1（別紙2）'!$E$8,0),IF(COUNTA(O33:O35)=1,ROUND(140*1*'様式第15号-3-1（別紙2）'!$F$8,0),IF(COUNT(O33:O35)=0,0))))</f>
        <v>0</v>
      </c>
      <c r="P36" s="800">
        <f>IF(COUNTA(P33:P35)=3,ROUND(140*3*'様式第15号-3-1（別紙2）'!$D$8,0),IF(COUNTA(P33:P35)=2,ROUND(140*2*'様式第15号-3-1（別紙2）'!$E$8,0),IF(COUNTA(P33:P35)=1,ROUND(140*1*'様式第15号-3-1（別紙2）'!$F$8,0),IF(COUNT(P33:P35)=0,0))))</f>
        <v>0</v>
      </c>
      <c r="Q36" s="800">
        <f>IF(COUNTA(Q33:Q35)=3,ROUND(140*3*'様式第15号-3-1（別紙2）'!$D$8,0),IF(COUNTA(Q33:Q35)=2,ROUND(140*2*'様式第15号-3-1（別紙2）'!$E$8,0),IF(COUNTA(Q33:Q35)=1,ROUND(140*1*'様式第15号-3-1（別紙2）'!$F$8,0),IF(COUNT(Q33:Q35)=0,0))))</f>
        <v>0</v>
      </c>
      <c r="R36" s="800">
        <f>IF(COUNTA(R33:R35)=3,ROUND(140*3*'様式第15号-3-1（別紙2）'!$D$8,0),IF(COUNTA(R33:R35)=2,ROUND(140*2*'様式第15号-3-1（別紙2）'!$E$8,0),IF(COUNTA(R33:R35)=1,ROUND(140*1*'様式第15号-3-1（別紙2）'!$F$8,0),IF(COUNT(R33:R35)=0,0))))</f>
        <v>0</v>
      </c>
      <c r="S36" s="800">
        <f>IF(COUNTA(S33:S35)=3,ROUND(140*3*'様式第15号-3-1（別紙2）'!$D$8,0),IF(COUNTA(S33:S35)=2,ROUND(140*2*'様式第15号-3-1（別紙2）'!$E$8,0),IF(COUNTA(S33:S35)=1,ROUND(140*1*'様式第15号-3-1（別紙2）'!$F$8,0),IF(COUNT(S33:S35)=0,0))))</f>
        <v>0</v>
      </c>
      <c r="T36" s="800">
        <f>IF(COUNTA(T33:T35)=3,ROUND(140*3*'様式第15号-3-1（別紙2）'!$D$8,0),IF(COUNTA(T33:T35)=2,ROUND(140*2*'様式第15号-3-1（別紙2）'!$E$8,0),IF(COUNTA(T33:T35)=1,ROUND(140*1*'様式第15号-3-1（別紙2）'!$F$8,0),IF(COUNT(T33:T35)=0,0))))</f>
        <v>0</v>
      </c>
      <c r="U36" s="800">
        <f>IF(COUNTA(U33:U35)=3,ROUND(140*3*'様式第15号-3-1（別紙2）'!$D$8,0),IF(COUNTA(U33:U35)=2,ROUND(140*2*'様式第15号-3-1（別紙2）'!$E$8,0),IF(COUNTA(U33:U35)=1,ROUND(140*1*'様式第15号-3-1（別紙2）'!$F$8,0),IF(COUNT(U33:U35)=0,0))))</f>
        <v>0</v>
      </c>
      <c r="V36" s="800">
        <f>IF(COUNTA(V33:V35)=3,ROUND(140*3*'様式第15号-3-1（別紙2）'!$D$8,0),IF(COUNTA(V33:V35)=2,ROUND(140*2*'様式第15号-3-1（別紙2）'!$E$8,0),IF(COUNTA(V33:V35)=1,ROUND(140*1*'様式第15号-3-1（別紙2）'!$F$8,0),IF(COUNT(V33:V35)=0,0))))</f>
        <v>0</v>
      </c>
      <c r="W36" s="800">
        <f>IF(COUNTA(W33:W35)=3,ROUND(140*3*'様式第15号-3-1（別紙2）'!$D$8,0),IF(COUNTA(W33:W35)=2,ROUND(140*2*'様式第15号-3-1（別紙2）'!$E$8,0),IF(COUNTA(W33:W35)=1,ROUND(140*1*'様式第15号-3-1（別紙2）'!$F$8,0),IF(COUNT(W33:W35)=0,0))))</f>
        <v>0</v>
      </c>
      <c r="X36" s="800">
        <f>IF(COUNTA(X33:X35)=3,ROUND(140*3*'様式第15号-3-1（別紙2）'!$D$8,0),IF(COUNTA(X33:X35)=2,ROUND(140*2*'様式第15号-3-1（別紙2）'!$E$8,0),IF(COUNTA(X33:X35)=1,ROUND(140*1*'様式第15号-3-1（別紙2）'!$F$8,0),IF(COUNT(X33:X35)=0,0))))</f>
        <v>0</v>
      </c>
      <c r="Y36" s="800">
        <f>IF(COUNTA(Y33:Y35)=3,ROUND(140*3*'様式第15号-3-1（別紙2）'!$D$8,0),IF(COUNTA(Y33:Y35)=2,ROUND(140*2*'様式第15号-3-1（別紙2）'!$E$8,0),IF(COUNTA(Y33:Y35)=1,ROUND(140*1*'様式第15号-3-1（別紙2）'!$F$8,0),IF(COUNT(Y33:Y35)=0,0))))</f>
        <v>0</v>
      </c>
      <c r="Z36" s="800">
        <f>IF(COUNTA(Z33:Z35)=3,ROUND(140*3*'様式第15号-3-1（別紙2）'!$D$8,0),IF(COUNTA(Z33:Z35)=2,ROUND(140*2*'様式第15号-3-1（別紙2）'!$E$8,0),IF(COUNTA(Z33:Z35)=1,ROUND(140*1*'様式第15号-3-1（別紙2）'!$F$8,0),IF(COUNT(Z33:Z35)=0,0))))</f>
        <v>0</v>
      </c>
      <c r="AA36" s="800">
        <f>IF(COUNTA(AA33:AA35)=3,ROUND(140*3*'様式第15号-3-1（別紙2）'!$D$8,0),IF(COUNTA(AA33:AA35)=2,ROUND(140*2*'様式第15号-3-1（別紙2）'!$E$8,0),IF(COUNTA(AA33:AA35)=1,ROUND(140*1*'様式第15号-3-1（別紙2）'!$F$8,0),IF(COUNT(AA33:AA35)=0,0))))</f>
        <v>0</v>
      </c>
      <c r="AB36" s="800">
        <f>IF(COUNTA(AB33:AB35)=3,ROUND(140*3*'様式第15号-3-1（別紙2）'!$D$8,0),IF(COUNTA(AB33:AB35)=2,ROUND(140*2*'様式第15号-3-1（別紙2）'!$E$8,0),IF(COUNTA(AB33:AB35)=1,ROUND(140*1*'様式第15号-3-1（別紙2）'!$F$8,0),IF(COUNT(AB33:AB35)=0,0))))</f>
        <v>0</v>
      </c>
      <c r="AC36" s="800">
        <f>IF(COUNTA(AC33:AC35)=3,ROUND(140*3*'様式第15号-3-1（別紙2）'!$D$8,0),IF(COUNTA(AC33:AC35)=2,ROUND(140*2*'様式第15号-3-1（別紙2）'!$E$8,0),IF(COUNTA(AC33:AC35)=1,ROUND(140*1*'様式第15号-3-1（別紙2）'!$F$8,0),IF(COUNT(AC33:AC35)=0,0))))</f>
        <v>0</v>
      </c>
      <c r="AD36" s="800">
        <f>IF(COUNTA(AD33:AD35)=3,ROUND(140*3*'様式第15号-3-1（別紙2）'!$D$8,0),IF(COUNTA(AD33:AD35)=2,ROUND(140*2*'様式第15号-3-1（別紙2）'!$E$8,0),IF(COUNTA(AD33:AD35)=1,ROUND(140*1*'様式第15号-3-1（別紙2）'!$F$8,0),IF(COUNT(AD33:AD35)=0,0))))</f>
        <v>0</v>
      </c>
      <c r="AE36" s="800">
        <f>IF(COUNTA(AE33:AE35)=3,ROUND(140*3*'様式第15号-3-1（別紙2）'!$D$8,0),IF(COUNTA(AE33:AE35)=2,ROUND(140*2*'様式第15号-3-1（別紙2）'!$E$8,0),IF(COUNTA(AE33:AE35)=1,ROUND(140*1*'様式第15号-3-1（別紙2）'!$F$8,0),IF(COUNT(AE33:AE35)=0,0))))</f>
        <v>0</v>
      </c>
      <c r="AF36" s="800">
        <f>IF(COUNTA(AF33:AF35)=3,ROUND(140*3*'様式第15号-3-1（別紙2）'!$D$8,0),IF(COUNTA(AF33:AF35)=2,ROUND(140*2*'様式第15号-3-1（別紙2）'!$E$8,0),IF(COUNTA(AF33:AF35)=1,ROUND(140*1*'様式第15号-3-1（別紙2）'!$F$8,0),IF(COUNT(AF33:AF35)=0,0))))</f>
        <v>0</v>
      </c>
      <c r="AG36" s="800">
        <f>IF(COUNTA(AG33:AG35)=3,ROUND(140*3*'様式第15号-3-1（別紙2）'!$D$8,0),IF(COUNTA(AG33:AG35)=2,ROUND(140*2*'様式第15号-3-1（別紙2）'!$E$8,0),IF(COUNTA(AG33:AG35)=1,ROUND(140*1*'様式第15号-3-1（別紙2）'!$F$8,0),IF(COUNT(AG33:AG35)=0,0))))</f>
        <v>0</v>
      </c>
      <c r="AH36" s="800">
        <f>IF(COUNTA(AH33:AH35)=3,ROUND(140*3*'様式第15号-3-1（別紙2）'!$D$8,0),IF(COUNTA(AH33:AH35)=2,ROUND(140*2*'様式第15号-3-1（別紙2）'!$E$8,0),IF(COUNTA(AH33:AH35)=1,ROUND(140*1*'様式第15号-3-1（別紙2）'!$F$8,0),IF(COUNT(AH33:AH35)=0,0))))</f>
        <v>0</v>
      </c>
      <c r="AI36" s="801">
        <f>IF(COUNTA(AI33:AI35)=3,ROUND(140*3*'様式第15号-3-1（別紙2）'!$D$8,0),IF(COUNTA(AI33:AI35)=2,ROUND(140*2*'様式第15号-3-1（別紙2）'!$E$8,0),IF(COUNTA(AI33:AI35)=1,ROUND(140*1*'様式第15号-3-1（別紙2）'!$F$8,0),IF(COUNT(AI33:AI35)=0,0))))</f>
        <v>0</v>
      </c>
      <c r="AJ36" s="800">
        <f>IF(COUNTA(AJ33:AJ35)=3,ROUND(140*3*'様式第15号-3-1（別紙2）'!$D$8,0),IF(COUNTA(AJ33:AJ35)=2,ROUND(140*2*'様式第15号-3-1（別紙2）'!$E$8,0),IF(COUNTA(AJ33:AJ35)=1,ROUND(140*1*'様式第15号-3-1（別紙2）'!$F$8,0),IF(COUNT(AJ33:AJ35)=0,0))))</f>
        <v>0</v>
      </c>
      <c r="AK36" s="800">
        <f>IF(COUNTA(AK33:AK35)=3,ROUND(140*3*'様式第15号-3-1（別紙2）'!$D$8,0),IF(COUNTA(AK33:AK35)=2,ROUND(140*2*'様式第15号-3-1（別紙2）'!$E$8,0),IF(COUNTA(AK33:AK35)=1,ROUND(140*1*'様式第15号-3-1（別紙2）'!$F$8,0),IF(COUNT(AK33:AK35)=0,0))))</f>
        <v>0</v>
      </c>
      <c r="AL36" s="800">
        <f>IF(COUNTA(AL33:AL35)=3,ROUND(140*3*'様式第15号-3-1（別紙2）'!$D$8,0),IF(COUNTA(AL33:AL35)=2,ROUND(140*2*'様式第15号-3-1（別紙2）'!$E$8,0),IF(COUNTA(AL33:AL35)=1,ROUND(140*1*'様式第15号-3-1（別紙2）'!$F$8,0),IF(COUNT(AL33:AL35)=0,0))))</f>
        <v>0</v>
      </c>
      <c r="AM36" s="800">
        <f>IF(COUNTA(AM33:AM35)=3,ROUND(140*3*'様式第15号-3-1（別紙2）'!$D$8,0),IF(COUNTA(AM33:AM35)=2,ROUND(140*2*'様式第15号-3-1（別紙2）'!$E$8,0),IF(COUNTA(AM33:AM35)=1,ROUND(140*1*'様式第15号-3-1（別紙2）'!$F$8,0),IF(COUNT(AM33:AM35)=0,0))))</f>
        <v>0</v>
      </c>
      <c r="AN36" s="800">
        <f>IF(COUNTA(AN33:AN35)=3,ROUND(140*3*'様式第15号-3-1（別紙2）'!$D$8,0),IF(COUNTA(AN33:AN35)=2,ROUND(140*2*'様式第15号-3-1（別紙2）'!$E$8,0),IF(COUNTA(AN33:AN35)=1,ROUND(140*1*'様式第15号-3-1（別紙2）'!$F$8,0),IF(COUNT(AN33:AN35)=0,0))))</f>
        <v>0</v>
      </c>
      <c r="AO36" s="800">
        <f>IF(COUNTA(AO33:AO35)=3,ROUND(140*3*'様式第15号-3-1（別紙2）'!$D$8,0),IF(COUNTA(AO33:AO35)=2,ROUND(140*2*'様式第15号-3-1（別紙2）'!$E$8,0),IF(COUNTA(AO33:AO35)=1,ROUND(140*1*'様式第15号-3-1（別紙2）'!$F$8,0),IF(COUNT(AO33:AO35)=0,0))))</f>
        <v>0</v>
      </c>
      <c r="AP36" s="800">
        <f>IF(COUNTA(AP33:AP35)=3,ROUND(140*3*'様式第15号-3-1（別紙2）'!$D$8,0),IF(COUNTA(AP33:AP35)=2,ROUND(140*2*'様式第15号-3-1（別紙2）'!$E$8,0),IF(COUNTA(AP33:AP35)=1,ROUND(140*1*'様式第15号-3-1（別紙2）'!$F$8,0),IF(COUNT(AP33:AP35)=0,0))))</f>
        <v>0</v>
      </c>
      <c r="AQ36" s="800">
        <f>IF(COUNTA(AQ33:AQ35)=3,ROUND(140*3*'様式第15号-3-1（別紙2）'!$D$8,0),IF(COUNTA(AQ33:AQ35)=2,ROUND(140*2*'様式第15号-3-1（別紙2）'!$E$8,0),IF(COUNTA(AQ33:AQ35)=1,ROUND(140*1*'様式第15号-3-1（別紙2）'!$F$8,0),IF(COUNT(AQ33:AQ35)=0,0))))</f>
        <v>0</v>
      </c>
      <c r="AR36" s="800">
        <f>IF(COUNTA(AR33:AR35)=3,ROUND(140*3*'様式第15号-3-1（別紙2）'!$D$8,0),IF(COUNTA(AR33:AR35)=2,ROUND(140*2*'様式第15号-3-1（別紙2）'!$E$8,0),IF(COUNTA(AR33:AR35)=1,ROUND(140*1*'様式第15号-3-1（別紙2）'!$F$8,0),IF(COUNT(AR33:AR35)=0,0))))</f>
        <v>0</v>
      </c>
      <c r="AS36" s="800">
        <f>IF(COUNTA(AS33:AS35)=3,ROUND(140*3*'様式第15号-3-1（別紙2）'!$D$8,0),IF(COUNTA(AS33:AS35)=2,ROUND(140*2*'様式第15号-3-1（別紙2）'!$E$8,0),IF(COUNTA(AS33:AS35)=1,ROUND(140*1*'様式第15号-3-1（別紙2）'!$F$8,0),IF(COUNT(AS33:AS35)=0,0))))</f>
        <v>0</v>
      </c>
      <c r="AT36" s="800">
        <f>IF(COUNTA(AT33:AT35)=3,ROUND(140*3*'様式第15号-3-1（別紙2）'!$D$8,0),IF(COUNTA(AT33:AT35)=2,ROUND(140*2*'様式第15号-3-1（別紙2）'!$E$8,0),IF(COUNTA(AT33:AT35)=1,ROUND(140*1*'様式第15号-3-1（別紙2）'!$F$8,0),IF(COUNT(AT33:AT35)=0,0))))</f>
        <v>0</v>
      </c>
      <c r="AU36" s="800">
        <f>IF(COUNTA(AU33:AU35)=3,ROUND(140*3*'様式第15号-3-1（別紙2）'!$D$8,0),IF(COUNTA(AU33:AU35)=2,ROUND(140*2*'様式第15号-3-1（別紙2）'!$E$8,0),IF(COUNTA(AU33:AU35)=1,ROUND(140*1*'様式第15号-3-1（別紙2）'!$F$8,0),IF(COUNT(AU33:AU35)=0,0))))</f>
        <v>0</v>
      </c>
      <c r="AV36" s="800">
        <f>IF(COUNTA(AV33:AV35)=3,ROUND(140*3*'様式第15号-3-1（別紙2）'!$D$8,0),IF(COUNTA(AV33:AV35)=2,ROUND(140*2*'様式第15号-3-1（別紙2）'!$E$8,0),IF(COUNTA(AV33:AV35)=1,ROUND(140*1*'様式第15号-3-1（別紙2）'!$F$8,0),IF(COUNT(AV33:AV35)=0,0))))</f>
        <v>0</v>
      </c>
      <c r="AW36" s="800">
        <f>IF(COUNTA(AW33:AW35)=3,ROUND(140*3*'様式第15号-3-1（別紙2）'!$D$8,0),IF(COUNTA(AW33:AW35)=2,ROUND(140*2*'様式第15号-3-1（別紙2）'!$E$8,0),IF(COUNTA(AW33:AW35)=1,ROUND(140*1*'様式第15号-3-1（別紙2）'!$F$8,0),IF(COUNT(AW33:AW35)=0,0))))</f>
        <v>0</v>
      </c>
      <c r="AX36" s="800">
        <f>IF(COUNTA(AX33:AX35)=3,ROUND(140*3*'様式第15号-3-1（別紙2）'!$D$8,0),IF(COUNTA(AX33:AX35)=2,ROUND(140*2*'様式第15号-3-1（別紙2）'!$E$8,0),IF(COUNTA(AX33:AX35)=1,ROUND(140*1*'様式第15号-3-1（別紙2）'!$F$8,0),IF(COUNT(AX33:AX35)=0,0))))</f>
        <v>0</v>
      </c>
      <c r="AY36" s="800">
        <f>IF(COUNTA(AY33:AY35)=3,ROUND(140*3*'様式第15号-3-1（別紙2）'!$D$8,0),IF(COUNTA(AY33:AY35)=2,ROUND(140*2*'様式第15号-3-1（別紙2）'!$E$8,0),IF(COUNTA(AY33:AY35)=1,ROUND(140*1*'様式第15号-3-1（別紙2）'!$F$8,0),IF(COUNT(AY33:AY35)=0,0))))</f>
        <v>0</v>
      </c>
      <c r="AZ36" s="800">
        <f>IF(COUNTA(AZ33:AZ35)=3,ROUND(140*3*'様式第15号-3-1（別紙2）'!$D$8,0),IF(COUNTA(AZ33:AZ35)=2,ROUND(140*2*'様式第15号-3-1（別紙2）'!$E$8,0),IF(COUNTA(AZ33:AZ35)=1,ROUND(140*1*'様式第15号-3-1（別紙2）'!$F$8,0),IF(COUNT(AZ33:AZ35)=0,0))))</f>
        <v>0</v>
      </c>
      <c r="BA36" s="800">
        <f>IF(COUNTA(BA33:BA35)=3,ROUND(140*3*'様式第15号-3-1（別紙2）'!$D$8,0),IF(COUNTA(BA33:BA35)=2,ROUND(140*2*'様式第15号-3-1（別紙2）'!$E$8,0),IF(COUNTA(BA33:BA35)=1,ROUND(140*1*'様式第15号-3-1（別紙2）'!$F$8,0),IF(COUNT(BA33:BA35)=0,0))))</f>
        <v>0</v>
      </c>
      <c r="BB36" s="800">
        <f>IF(COUNTA(BB33:BB35)=3,ROUND(140*3*'様式第15号-3-1（別紙2）'!$D$8,0),IF(COUNTA(BB33:BB35)=2,ROUND(140*2*'様式第15号-3-1（別紙2）'!$E$8,0),IF(COUNTA(BB33:BB35)=1,ROUND(140*1*'様式第15号-3-1（別紙2）'!$F$8,0),IF(COUNT(BB33:BB35)=0,0))))</f>
        <v>0</v>
      </c>
      <c r="BC36" s="800">
        <f>IF(COUNTA(BC33:BC35)=3,ROUND(140*3*'様式第15号-3-1（別紙2）'!$D$8,0),IF(COUNTA(BC33:BC35)=2,ROUND(140*2*'様式第15号-3-1（別紙2）'!$E$8,0),IF(COUNTA(BC33:BC35)=1,ROUND(140*1*'様式第15号-3-1（別紙2）'!$F$8,0),IF(COUNT(BC33:BC35)=0,0))))</f>
        <v>0</v>
      </c>
      <c r="BD36" s="800">
        <f>IF(COUNTA(BD33:BD35)=3,ROUND(140*3*'様式第15号-3-1（別紙2）'!$D$8,0),IF(COUNTA(BD33:BD35)=2,ROUND(140*2*'様式第15号-3-1（別紙2）'!$E$8,0),IF(COUNTA(BD33:BD35)=1,ROUND(140*1*'様式第15号-3-1（別紙2）'!$F$8,0),IF(COUNT(BD33:BD35)=0,0))))</f>
        <v>0</v>
      </c>
      <c r="BE36" s="800">
        <f>IF(COUNTA(BE33:BE35)=3,ROUND(140*3*'様式第15号-3-1（別紙2）'!$D$8,0),IF(COUNTA(BE33:BE35)=2,ROUND(140*2*'様式第15号-3-1（別紙2）'!$E$8,0),IF(COUNTA(BE33:BE35)=1,ROUND(140*1*'様式第15号-3-1（別紙2）'!$F$8,0),IF(COUNT(BE33:BE35)=0,0))))</f>
        <v>0</v>
      </c>
      <c r="BF36" s="800">
        <f>IF(COUNTA(BF33:BF35)=3,ROUND(140*3*'様式第15号-3-1（別紙2）'!$D$8,0),IF(COUNTA(BF33:BF35)=2,ROUND(140*2*'様式第15号-3-1（別紙2）'!$E$8,0),IF(COUNTA(BF33:BF35)=1,ROUND(140*1*'様式第15号-3-1（別紙2）'!$F$8,0),IF(COUNT(BF33:BF35)=0,0))))</f>
        <v>0</v>
      </c>
      <c r="BG36" s="800">
        <f>IF(COUNTA(BG33:BG35)=3,ROUND(140*3*'様式第15号-3-1（別紙2）'!$D$8,0),IF(COUNTA(BG33:BG35)=2,ROUND(140*2*'様式第15号-3-1（別紙2）'!$E$8,0),IF(COUNTA(BG33:BG35)=1,ROUND(140*1*'様式第15号-3-1（別紙2）'!$F$8,0),IF(COUNT(BG33:BG35)=0,0))))</f>
        <v>0</v>
      </c>
      <c r="BH36" s="800">
        <f>IF(COUNTA(BH33:BH35)=3,ROUND(140*3*'様式第15号-3-1（別紙2）'!$D$8,0),IF(COUNTA(BH33:BH35)=2,ROUND(140*2*'様式第15号-3-1（別紙2）'!$E$8,0),IF(COUNTA(BH33:BH35)=1,ROUND(140*1*'様式第15号-3-1（別紙2）'!$F$8,0),IF(COUNT(BH33:BH35)=0,0))))</f>
        <v>0</v>
      </c>
      <c r="BI36" s="800">
        <f>IF(COUNTA(BI33:BI35)=3,ROUND(140*3*'様式第15号-3-1（別紙2）'!$D$8,0),IF(COUNTA(BI33:BI35)=2,ROUND(140*2*'様式第15号-3-1（別紙2）'!$E$8,0),IF(COUNTA(BI33:BI35)=1,ROUND(140*1*'様式第15号-3-1（別紙2）'!$F$8,0),IF(COUNT(BI33:BI35)=0,0))))</f>
        <v>0</v>
      </c>
      <c r="BJ36" s="800">
        <f>IF(COUNTA(BJ33:BJ35)=3,ROUND(140*3*'様式第15号-3-1（別紙2）'!$D$8,0),IF(COUNTA(BJ33:BJ35)=2,ROUND(140*2*'様式第15号-3-1（別紙2）'!$E$8,0),IF(COUNTA(BJ33:BJ35)=1,ROUND(140*1*'様式第15号-3-1（別紙2）'!$F$8,0),IF(COUNT(BJ33:BJ35)=0,0))))</f>
        <v>0</v>
      </c>
      <c r="BK36" s="800">
        <f>IF(COUNTA(BK33:BK35)=3,ROUND(140*3*'様式第15号-3-1（別紙2）'!$D$8,0),IF(COUNTA(BK33:BK35)=2,ROUND(140*2*'様式第15号-3-1（別紙2）'!$E$8,0),IF(COUNTA(BK33:BK35)=1,ROUND(140*1*'様式第15号-3-1（別紙2）'!$F$8,0),IF(COUNT(BK33:BK35)=0,0))))</f>
        <v>0</v>
      </c>
      <c r="BL36" s="800">
        <f>IF(COUNTA(BL33:BL35)=3,ROUND(140*3*'様式第15号-3-1（別紙2）'!$D$8,0),IF(COUNTA(BL33:BL35)=2,ROUND(140*2*'様式第15号-3-1（別紙2）'!$E$8,0),IF(COUNTA(BL33:BL35)=1,ROUND(140*1*'様式第15号-3-1（別紙2）'!$F$8,0),IF(COUNT(BL33:BL35)=0,0))))</f>
        <v>0</v>
      </c>
      <c r="BM36" s="801">
        <f>IF(COUNTA(BM33:BM35)=3,ROUND(140*3*'様式第15号-3-1（別紙2）'!$D$8,0),IF(COUNTA(BM33:BM35)=2,ROUND(140*2*'様式第15号-3-1（別紙2）'!$E$8,0),IF(COUNTA(BM33:BM35)=1,ROUND(140*1*'様式第15号-3-1（別紙2）'!$F$8,0),IF(COUNT(BM33:BM35)=0,0))))</f>
        <v>0</v>
      </c>
      <c r="BN36" s="799">
        <f>IF(COUNTA(BN33:BN35)=3,ROUND(140*3*'様式第15号-3-1（別紙2）'!$D$8,0),IF(COUNTA(BN33:BN35)=2,ROUND(140*2*'様式第15号-3-1（別紙2）'!$E$8,0),IF(COUNTA(BN33:BN35)=1,ROUND(140*1*'様式第15号-3-1（別紙2）'!$F$8,0),IF(COUNT(BN33:BN35)=0,0))))</f>
        <v>0</v>
      </c>
      <c r="BO36" s="800">
        <f>IF(COUNTA(BO33:BO35)=3,ROUND(140*3*'様式第15号-3-1（別紙2）'!$D$8,0),IF(COUNTA(BO33:BO35)=2,ROUND(140*2*'様式第15号-3-1（別紙2）'!$E$8,0),IF(COUNTA(BO33:BO35)=1,ROUND(140*1*'様式第15号-3-1（別紙2）'!$F$8,0),IF(COUNT(BO33:BO35)=0,0))))</f>
        <v>0</v>
      </c>
      <c r="BP36" s="800">
        <f>IF(COUNTA(BP33:BP35)=3,ROUND(140*3*'様式第15号-3-1（別紙2）'!$D$8,0),IF(COUNTA(BP33:BP35)=2,ROUND(140*2*'様式第15号-3-1（別紙2）'!$E$8,0),IF(COUNTA(BP33:BP35)=1,ROUND(140*1*'様式第15号-3-1（別紙2）'!$F$8,0),IF(COUNT(BP33:BP35)=0,0))))</f>
        <v>0</v>
      </c>
      <c r="BQ36" s="800">
        <f>IF(COUNTA(BQ33:BQ35)=3,ROUND(140*3*'様式第15号-3-1（別紙2）'!$D$8,0),IF(COUNTA(BQ33:BQ35)=2,ROUND(140*2*'様式第15号-3-1（別紙2）'!$E$8,0),IF(COUNTA(BQ33:BQ35)=1,ROUND(140*1*'様式第15号-3-1（別紙2）'!$F$8,0),IF(COUNT(BQ33:BQ35)=0,0))))</f>
        <v>0</v>
      </c>
      <c r="BR36" s="800">
        <f>IF(COUNTA(BR33:BR35)=3,ROUND(140*3*'様式第15号-3-1（別紙2）'!$D$8,0),IF(COUNTA(BR33:BR35)=2,ROUND(140*2*'様式第15号-3-1（別紙2）'!$E$8,0),IF(COUNTA(BR33:BR35)=1,ROUND(140*1*'様式第15号-3-1（別紙2）'!$F$8,0),IF(COUNT(BR33:BR35)=0,0))))</f>
        <v>0</v>
      </c>
      <c r="BS36" s="800">
        <f>IF(COUNTA(BS33:BS35)=3,ROUND(140*3*'様式第15号-3-1（別紙2）'!$D$8,0),IF(COUNTA(BS33:BS35)=2,ROUND(140*2*'様式第15号-3-1（別紙2）'!$E$8,0),IF(COUNTA(BS33:BS35)=1,ROUND(140*1*'様式第15号-3-1（別紙2）'!$F$8,0),IF(COUNT(BS33:BS35)=0,0))))</f>
        <v>0</v>
      </c>
      <c r="BT36" s="800">
        <f>IF(COUNTA(BT33:BT35)=3,ROUND(140*3*'様式第15号-3-1（別紙2）'!$D$8,0),IF(COUNTA(BT33:BT35)=2,ROUND(140*2*'様式第15号-3-1（別紙2）'!$E$8,0),IF(COUNTA(BT33:BT35)=1,ROUND(140*1*'様式第15号-3-1（別紙2）'!$F$8,0),IF(COUNT(BT33:BT35)=0,0))))</f>
        <v>0</v>
      </c>
      <c r="BU36" s="800">
        <f>IF(COUNTA(BU33:BU35)=3,ROUND(140*3*'様式第15号-3-1（別紙2）'!$D$8,0),IF(COUNTA(BU33:BU35)=2,ROUND(140*2*'様式第15号-3-1（別紙2）'!$E$8,0),IF(COUNTA(BU33:BU35)=1,ROUND(140*1*'様式第15号-3-1（別紙2）'!$F$8,0),IF(COUNT(BU33:BU35)=0,0))))</f>
        <v>0</v>
      </c>
      <c r="BV36" s="800">
        <f>IF(COUNTA(BV33:BV35)=3,ROUND(140*3*'様式第15号-3-1（別紙2）'!$D$8,0),IF(COUNTA(BV33:BV35)=2,ROUND(140*2*'様式第15号-3-1（別紙2）'!$E$8,0),IF(COUNTA(BV33:BV35)=1,ROUND(140*1*'様式第15号-3-1（別紙2）'!$F$8,0),IF(COUNT(BV33:BV35)=0,0))))</f>
        <v>0</v>
      </c>
      <c r="BW36" s="800">
        <f>IF(COUNTA(BW33:BW35)=3,ROUND(140*3*'様式第15号-3-1（別紙2）'!$D$8,0),IF(COUNTA(BW33:BW35)=2,ROUND(140*2*'様式第15号-3-1（別紙2）'!$E$8,0),IF(COUNTA(BW33:BW35)=1,ROUND(140*1*'様式第15号-3-1（別紙2）'!$F$8,0),IF(COUNT(BW33:BW35)=0,0))))</f>
        <v>0</v>
      </c>
      <c r="BX36" s="800">
        <f>IF(COUNTA(BX33:BX35)=3,ROUND(140*3*'様式第15号-3-1（別紙2）'!$D$8,0),IF(COUNTA(BX33:BX35)=2,ROUND(140*2*'様式第15号-3-1（別紙2）'!$E$8,0),IF(COUNTA(BX33:BX35)=1,ROUND(140*1*'様式第15号-3-1（別紙2）'!$F$8,0),IF(COUNT(BX33:BX35)=0,0))))</f>
        <v>0</v>
      </c>
      <c r="BY36" s="800">
        <f>IF(COUNTA(BY33:BY35)=3,ROUND(140*3*'様式第15号-3-1（別紙2）'!$D$8,0),IF(COUNTA(BY33:BY35)=2,ROUND(140*2*'様式第15号-3-1（別紙2）'!$E$8,0),IF(COUNTA(BY33:BY35)=1,ROUND(140*1*'様式第15号-3-1（別紙2）'!$F$8,0),IF(COUNT(BY33:BY35)=0,0))))</f>
        <v>0</v>
      </c>
      <c r="BZ36" s="800">
        <f>IF(COUNTA(BZ33:BZ35)=3,ROUND(140*3*'様式第15号-3-1（別紙2）'!$D$8,0),IF(COUNTA(BZ33:BZ35)=2,ROUND(140*2*'様式第15号-3-1（別紙2）'!$E$8,0),IF(COUNTA(BZ33:BZ35)=1,ROUND(140*1*'様式第15号-3-1（別紙2）'!$F$8,0),IF(COUNT(BZ33:BZ35)=0,0))))</f>
        <v>0</v>
      </c>
      <c r="CA36" s="800">
        <f>IF(COUNTA(CA33:CA35)=3,ROUND(140*3*'様式第15号-3-1（別紙2）'!$D$8,0),IF(COUNTA(CA33:CA35)=2,ROUND(140*2*'様式第15号-3-1（別紙2）'!$E$8,0),IF(COUNTA(CA33:CA35)=1,ROUND(140*1*'様式第15号-3-1（別紙2）'!$F$8,0),IF(COUNT(CA33:CA35)=0,0))))</f>
        <v>0</v>
      </c>
      <c r="CB36" s="800">
        <f>IF(COUNTA(CB33:CB35)=3,ROUND(140*3*'様式第15号-3-1（別紙2）'!$D$8,0),IF(COUNTA(CB33:CB35)=2,ROUND(140*2*'様式第15号-3-1（別紙2）'!$E$8,0),IF(COUNTA(CB33:CB35)=1,ROUND(140*1*'様式第15号-3-1（別紙2）'!$F$8,0),IF(COUNT(CB33:CB35)=0,0))))</f>
        <v>0</v>
      </c>
      <c r="CC36" s="800">
        <f>IF(COUNTA(CC33:CC35)=3,ROUND(140*3*'様式第15号-3-1（別紙2）'!$D$8,0),IF(COUNTA(CC33:CC35)=2,ROUND(140*2*'様式第15号-3-1（別紙2）'!$E$8,0),IF(COUNTA(CC33:CC35)=1,ROUND(140*1*'様式第15号-3-1（別紙2）'!$F$8,0),IF(COUNT(CC33:CC35)=0,0))))</f>
        <v>0</v>
      </c>
      <c r="CD36" s="800">
        <f>IF(COUNTA(CD33:CD35)=3,ROUND(140*3*'様式第15号-3-1（別紙2）'!$D$8,0),IF(COUNTA(CD33:CD35)=2,ROUND(140*2*'様式第15号-3-1（別紙2）'!$E$8,0),IF(COUNTA(CD33:CD35)=1,ROUND(140*1*'様式第15号-3-1（別紙2）'!$F$8,0),IF(COUNT(CD33:CD35)=0,0))))</f>
        <v>0</v>
      </c>
      <c r="CE36" s="800">
        <f>IF(COUNTA(CE33:CE35)=3,ROUND(140*3*'様式第15号-3-1（別紙2）'!$D$8,0),IF(COUNTA(CE33:CE35)=2,ROUND(140*2*'様式第15号-3-1（別紙2）'!$E$8,0),IF(COUNTA(CE33:CE35)=1,ROUND(140*1*'様式第15号-3-1（別紙2）'!$F$8,0),IF(COUNT(CE33:CE35)=0,0))))</f>
        <v>0</v>
      </c>
      <c r="CF36" s="800">
        <f>IF(COUNTA(CF33:CF35)=3,ROUND(140*3*'様式第15号-3-1（別紙2）'!$D$8,0),IF(COUNTA(CF33:CF35)=2,ROUND(140*2*'様式第15号-3-1（別紙2）'!$E$8,0),IF(COUNTA(CF33:CF35)=1,ROUND(140*1*'様式第15号-3-1（別紙2）'!$F$8,0),IF(COUNT(CF33:CF35)=0,0))))</f>
        <v>0</v>
      </c>
      <c r="CG36" s="800">
        <f>IF(COUNTA(CG33:CG35)=3,ROUND(140*3*'様式第15号-3-1（別紙2）'!$D$8,0),IF(COUNTA(CG33:CG35)=2,ROUND(140*2*'様式第15号-3-1（別紙2）'!$E$8,0),IF(COUNTA(CG33:CG35)=1,ROUND(140*1*'様式第15号-3-1（別紙2）'!$F$8,0),IF(COUNT(CG33:CG35)=0,0))))</f>
        <v>0</v>
      </c>
      <c r="CH36" s="800">
        <f>IF(COUNTA(CH33:CH35)=3,ROUND(140*3*'様式第15号-3-1（別紙2）'!$D$8,0),IF(COUNTA(CH33:CH35)=2,ROUND(140*2*'様式第15号-3-1（別紙2）'!$E$8,0),IF(COUNTA(CH33:CH35)=1,ROUND(140*1*'様式第15号-3-1（別紙2）'!$F$8,0),IF(COUNT(CH33:CH35)=0,0))))</f>
        <v>0</v>
      </c>
      <c r="CI36" s="800">
        <f>IF(COUNTA(CI33:CI35)=3,ROUND(140*3*'様式第15号-3-1（別紙2）'!$D$8,0),IF(COUNTA(CI33:CI35)=2,ROUND(140*2*'様式第15号-3-1（別紙2）'!$E$8,0),IF(COUNTA(CI33:CI35)=1,ROUND(140*1*'様式第15号-3-1（別紙2）'!$F$8,0),IF(COUNT(CI33:CI35)=0,0))))</f>
        <v>0</v>
      </c>
      <c r="CJ36" s="800">
        <f>IF(COUNTA(CJ33:CJ35)=3,ROUND(140*3*'様式第15号-3-1（別紙2）'!$D$8,0),IF(COUNTA(CJ33:CJ35)=2,ROUND(140*2*'様式第15号-3-1（別紙2）'!$E$8,0),IF(COUNTA(CJ33:CJ35)=1,ROUND(140*1*'様式第15号-3-1（別紙2）'!$F$8,0),IF(COUNT(CJ33:CJ35)=0,0))))</f>
        <v>0</v>
      </c>
      <c r="CK36" s="800">
        <f>IF(COUNTA(CK33:CK35)=3,ROUND(140*3*'様式第15号-3-1（別紙2）'!$D$8,0),IF(COUNTA(CK33:CK35)=2,ROUND(140*2*'様式第15号-3-1（別紙2）'!$E$8,0),IF(COUNTA(CK33:CK35)=1,ROUND(140*1*'様式第15号-3-1（別紙2）'!$F$8,0),IF(COUNT(CK33:CK35)=0,0))))</f>
        <v>0</v>
      </c>
      <c r="CL36" s="800">
        <f>IF(COUNTA(CL33:CL35)=3,ROUND(140*3*'様式第15号-3-1（別紙2）'!$D$8,0),IF(COUNTA(CL33:CL35)=2,ROUND(140*2*'様式第15号-3-1（別紙2）'!$E$8,0),IF(COUNTA(CL33:CL35)=1,ROUND(140*1*'様式第15号-3-1（別紙2）'!$F$8,0),IF(COUNT(CL33:CL35)=0,0))))</f>
        <v>0</v>
      </c>
      <c r="CM36" s="800">
        <f>IF(COUNTA(CM33:CM35)=3,ROUND(140*3*'様式第15号-3-1（別紙2）'!$D$8,0),IF(COUNTA(CM33:CM35)=2,ROUND(140*2*'様式第15号-3-1（別紙2）'!$E$8,0),IF(COUNTA(CM33:CM35)=1,ROUND(140*1*'様式第15号-3-1（別紙2）'!$F$8,0),IF(COUNT(CM33:CM35)=0,0))))</f>
        <v>0</v>
      </c>
      <c r="CN36" s="800">
        <f>IF(COUNTA(CN33:CN35)=3,ROUND(140*3*'様式第15号-3-1（別紙2）'!$D$8,0),IF(COUNTA(CN33:CN35)=2,ROUND(140*2*'様式第15号-3-1（別紙2）'!$E$8,0),IF(COUNTA(CN33:CN35)=1,ROUND(140*1*'様式第15号-3-1（別紙2）'!$F$8,0),IF(COUNT(CN33:CN35)=0,0))))</f>
        <v>0</v>
      </c>
      <c r="CO36" s="800">
        <f>IF(COUNTA(CO33:CO35)=3,ROUND(140*3*'様式第15号-3-1（別紙2）'!$D$8,0),IF(COUNTA(CO33:CO35)=2,ROUND(140*2*'様式第15号-3-1（別紙2）'!$E$8,0),IF(COUNTA(CO33:CO35)=1,ROUND(140*1*'様式第15号-3-1（別紙2）'!$F$8,0),IF(COUNT(CO33:CO35)=0,0))))</f>
        <v>0</v>
      </c>
      <c r="CP36" s="800">
        <f>IF(COUNTA(CP33:CP35)=3,ROUND(140*3*'様式第15号-3-1（別紙2）'!$D$8,0),IF(COUNTA(CP33:CP35)=2,ROUND(140*2*'様式第15号-3-1（別紙2）'!$E$8,0),IF(COUNTA(CP33:CP35)=1,ROUND(140*1*'様式第15号-3-1（別紙2）'!$F$8,0),IF(COUNT(CP33:CP35)=0,0))))</f>
        <v>0</v>
      </c>
      <c r="CQ36" s="800">
        <f>IF(COUNTA(CQ33:CQ35)=3,ROUND(140*3*'様式第15号-3-1（別紙2）'!$D$8,0),IF(COUNTA(CQ33:CQ35)=2,ROUND(140*2*'様式第15号-3-1（別紙2）'!$E$8,0),IF(COUNTA(CQ33:CQ35)=1,ROUND(140*1*'様式第15号-3-1（別紙2）'!$F$8,0),IF(COUNT(CQ33:CQ35)=0,0))))</f>
        <v>0</v>
      </c>
      <c r="CR36" s="801">
        <f>IF(COUNTA(CR33:CR35)=3,ROUND(140*3*'様式第15号-3-1（別紙2）'!$D$8,0),IF(COUNTA(CR33:CR35)=2,ROUND(140*2*'様式第15号-3-1（別紙2）'!$E$8,0),IF(COUNTA(CR33:CR35)=1,ROUND(140*1*'様式第15号-3-1（別紙2）'!$F$8,0),IF(COUNT(CR33:CR35)=0,0))))</f>
        <v>0</v>
      </c>
    </row>
    <row r="37" spans="2:187" ht="18" customHeight="1">
      <c r="B37" s="657" t="s">
        <v>660</v>
      </c>
      <c r="C37" s="658"/>
      <c r="D37" s="659"/>
      <c r="E37" s="672" t="s">
        <v>638</v>
      </c>
      <c r="F37" s="673" t="s">
        <v>638</v>
      </c>
      <c r="G37" s="673" t="s">
        <v>638</v>
      </c>
      <c r="H37" s="673" t="s">
        <v>638</v>
      </c>
      <c r="I37" s="673" t="s">
        <v>638</v>
      </c>
      <c r="J37" s="673" t="s">
        <v>638</v>
      </c>
      <c r="K37" s="673"/>
      <c r="L37" s="673" t="s">
        <v>638</v>
      </c>
      <c r="M37" s="673" t="s">
        <v>638</v>
      </c>
      <c r="N37" s="673" t="s">
        <v>638</v>
      </c>
      <c r="O37" s="673" t="s">
        <v>638</v>
      </c>
      <c r="P37" s="673" t="s">
        <v>638</v>
      </c>
      <c r="Q37" s="673" t="s">
        <v>638</v>
      </c>
      <c r="R37" s="673" t="s">
        <v>638</v>
      </c>
      <c r="S37" s="673"/>
      <c r="T37" s="673" t="s">
        <v>638</v>
      </c>
      <c r="U37" s="673" t="s">
        <v>638</v>
      </c>
      <c r="V37" s="673" t="s">
        <v>638</v>
      </c>
      <c r="W37" s="673" t="s">
        <v>638</v>
      </c>
      <c r="X37" s="673" t="s">
        <v>638</v>
      </c>
      <c r="Y37" s="673"/>
      <c r="Z37" s="673" t="s">
        <v>638</v>
      </c>
      <c r="AA37" s="673" t="s">
        <v>638</v>
      </c>
      <c r="AB37" s="673" t="s">
        <v>638</v>
      </c>
      <c r="AC37" s="673" t="s">
        <v>638</v>
      </c>
      <c r="AD37" s="673" t="s">
        <v>638</v>
      </c>
      <c r="AE37" s="673" t="s">
        <v>638</v>
      </c>
      <c r="AF37" s="673"/>
      <c r="AG37" s="673" t="s">
        <v>638</v>
      </c>
      <c r="AH37" s="673" t="s">
        <v>638</v>
      </c>
      <c r="AI37" s="673" t="s">
        <v>638</v>
      </c>
      <c r="AJ37" s="672" t="s">
        <v>638</v>
      </c>
      <c r="AK37" s="673" t="s">
        <v>638</v>
      </c>
      <c r="AL37" s="673" t="s">
        <v>638</v>
      </c>
      <c r="AM37" s="673" t="s">
        <v>638</v>
      </c>
      <c r="AN37" s="673"/>
      <c r="AO37" s="673" t="s">
        <v>638</v>
      </c>
      <c r="AP37" s="673" t="s">
        <v>638</v>
      </c>
      <c r="AQ37" s="673" t="s">
        <v>638</v>
      </c>
      <c r="AR37" s="673" t="s">
        <v>638</v>
      </c>
      <c r="AS37" s="673" t="s">
        <v>638</v>
      </c>
      <c r="AT37" s="673"/>
      <c r="AU37" s="673" t="s">
        <v>638</v>
      </c>
      <c r="AV37" s="673" t="s">
        <v>638</v>
      </c>
      <c r="AW37" s="673" t="s">
        <v>638</v>
      </c>
      <c r="AX37" s="673" t="s">
        <v>638</v>
      </c>
      <c r="AY37" s="673" t="s">
        <v>638</v>
      </c>
      <c r="AZ37" s="673" t="s">
        <v>638</v>
      </c>
      <c r="BA37" s="673"/>
      <c r="BB37" s="673" t="s">
        <v>638</v>
      </c>
      <c r="BC37" s="673" t="s">
        <v>638</v>
      </c>
      <c r="BD37" s="673" t="s">
        <v>638</v>
      </c>
      <c r="BE37" s="673" t="s">
        <v>638</v>
      </c>
      <c r="BF37" s="673" t="s">
        <v>638</v>
      </c>
      <c r="BG37" s="673" t="s">
        <v>638</v>
      </c>
      <c r="BH37" s="673"/>
      <c r="BI37" s="673"/>
      <c r="BJ37" s="673" t="s">
        <v>638</v>
      </c>
      <c r="BK37" s="673" t="s">
        <v>638</v>
      </c>
      <c r="BL37" s="673" t="s">
        <v>638</v>
      </c>
      <c r="BM37" s="671" t="s">
        <v>638</v>
      </c>
      <c r="BN37" s="672" t="s">
        <v>638</v>
      </c>
      <c r="BO37" s="673"/>
      <c r="BP37" s="673" t="s">
        <v>638</v>
      </c>
      <c r="BQ37" s="673" t="s">
        <v>638</v>
      </c>
      <c r="BR37" s="673" t="s">
        <v>638</v>
      </c>
      <c r="BS37" s="673" t="s">
        <v>638</v>
      </c>
      <c r="BT37" s="673" t="s">
        <v>638</v>
      </c>
      <c r="BU37" s="673" t="s">
        <v>638</v>
      </c>
      <c r="BV37" s="673"/>
      <c r="BW37" s="673" t="s">
        <v>638</v>
      </c>
      <c r="BX37" s="673" t="s">
        <v>638</v>
      </c>
      <c r="BY37" s="673" t="s">
        <v>638</v>
      </c>
      <c r="BZ37" s="673" t="s">
        <v>638</v>
      </c>
      <c r="CA37" s="673" t="s">
        <v>638</v>
      </c>
      <c r="CB37" s="673" t="s">
        <v>638</v>
      </c>
      <c r="CC37" s="673"/>
      <c r="CD37" s="673" t="s">
        <v>638</v>
      </c>
      <c r="CE37" s="673" t="s">
        <v>638</v>
      </c>
      <c r="CF37" s="673" t="s">
        <v>638</v>
      </c>
      <c r="CG37" s="673" t="s">
        <v>638</v>
      </c>
      <c r="CH37" s="673" t="s">
        <v>638</v>
      </c>
      <c r="CI37" s="673" t="s">
        <v>638</v>
      </c>
      <c r="CJ37" s="673"/>
      <c r="CK37" s="673" t="s">
        <v>638</v>
      </c>
      <c r="CL37" s="673" t="s">
        <v>638</v>
      </c>
      <c r="CM37" s="673" t="s">
        <v>638</v>
      </c>
      <c r="CN37" s="673" t="s">
        <v>638</v>
      </c>
      <c r="CO37" s="673" t="s">
        <v>638</v>
      </c>
      <c r="CP37" s="673"/>
      <c r="CQ37" s="673"/>
      <c r="CR37" s="671"/>
    </row>
    <row r="38" spans="2:187" ht="18" customHeight="1">
      <c r="D38" s="675"/>
      <c r="E38" s="676"/>
      <c r="F38" s="676"/>
      <c r="G38" s="676"/>
      <c r="H38" s="676"/>
      <c r="I38" s="676"/>
      <c r="J38" s="676"/>
      <c r="K38" s="676"/>
      <c r="L38" s="676"/>
      <c r="M38" s="676"/>
      <c r="N38" s="676"/>
      <c r="O38" s="676"/>
      <c r="P38" s="676"/>
      <c r="Q38" s="676"/>
      <c r="R38" s="676"/>
      <c r="S38" s="676"/>
      <c r="T38" s="676"/>
      <c r="U38" s="676"/>
      <c r="V38" s="676"/>
      <c r="W38" s="676"/>
      <c r="X38" s="676"/>
      <c r="Y38" s="676"/>
      <c r="Z38" s="676"/>
      <c r="AA38" s="676"/>
      <c r="AB38" s="676"/>
      <c r="AC38" s="676"/>
      <c r="AD38" s="676"/>
      <c r="AE38" s="676"/>
      <c r="AF38" s="676"/>
      <c r="AG38" s="676"/>
      <c r="AH38" s="676"/>
      <c r="AI38" s="676"/>
      <c r="AJ38" s="676"/>
      <c r="AK38" s="676"/>
      <c r="AL38" s="676"/>
      <c r="AM38" s="676"/>
      <c r="AN38" s="676"/>
      <c r="AO38" s="676"/>
      <c r="AP38" s="676"/>
      <c r="AQ38" s="676"/>
      <c r="AR38" s="676"/>
      <c r="AS38" s="676"/>
      <c r="AT38" s="676"/>
      <c r="AU38" s="676"/>
      <c r="AV38" s="676"/>
      <c r="AW38" s="676"/>
      <c r="AX38" s="676"/>
      <c r="AY38" s="676"/>
      <c r="AZ38" s="676"/>
      <c r="BA38" s="676"/>
      <c r="BB38" s="676"/>
      <c r="BC38" s="676"/>
      <c r="BD38" s="676"/>
      <c r="BE38" s="676"/>
      <c r="BF38" s="676"/>
      <c r="BG38" s="676"/>
      <c r="BH38" s="676"/>
      <c r="BI38" s="676"/>
      <c r="BJ38" s="676"/>
      <c r="BK38" s="676"/>
      <c r="BL38" s="676"/>
      <c r="BM38" s="676"/>
      <c r="BN38" s="676"/>
      <c r="BO38" s="676"/>
      <c r="BP38" s="676"/>
      <c r="BQ38" s="676"/>
      <c r="BR38" s="676"/>
      <c r="BS38" s="676"/>
      <c r="BT38" s="676"/>
      <c r="BU38" s="676"/>
      <c r="BV38" s="676"/>
      <c r="BW38" s="676"/>
      <c r="BX38" s="676"/>
      <c r="BY38" s="676"/>
      <c r="BZ38" s="676"/>
      <c r="CA38" s="676"/>
      <c r="CB38" s="676"/>
      <c r="CC38" s="676"/>
      <c r="CD38" s="676"/>
      <c r="CE38" s="676"/>
      <c r="CF38" s="676"/>
      <c r="CG38" s="676"/>
      <c r="CH38" s="676"/>
      <c r="CI38" s="676"/>
      <c r="CJ38" s="676"/>
      <c r="CK38" s="676"/>
      <c r="CL38" s="676"/>
      <c r="CM38" s="676"/>
      <c r="CN38" s="676"/>
      <c r="CO38" s="676"/>
      <c r="CP38" s="676"/>
      <c r="CQ38" s="676"/>
      <c r="CR38" s="676"/>
      <c r="CS38" s="676"/>
      <c r="CT38" s="676"/>
      <c r="CU38" s="676"/>
      <c r="CV38" s="676"/>
      <c r="CW38" s="676"/>
      <c r="CX38" s="676"/>
      <c r="CY38" s="676"/>
      <c r="CZ38" s="676"/>
      <c r="DA38" s="676"/>
      <c r="DB38" s="676"/>
      <c r="DC38" s="676"/>
      <c r="DD38" s="676"/>
      <c r="DE38" s="676"/>
      <c r="DF38" s="676"/>
      <c r="DG38" s="676"/>
      <c r="DH38" s="676"/>
      <c r="DI38" s="676"/>
      <c r="DJ38" s="676"/>
      <c r="DK38" s="676"/>
      <c r="DL38" s="676"/>
      <c r="DM38" s="676"/>
      <c r="DN38" s="676"/>
      <c r="DO38" s="676"/>
      <c r="DP38" s="676"/>
      <c r="DQ38" s="676"/>
      <c r="DR38" s="676"/>
      <c r="DS38" s="676"/>
      <c r="DT38" s="676"/>
      <c r="DU38" s="676"/>
      <c r="DV38" s="676"/>
      <c r="DW38" s="677"/>
      <c r="DX38" s="677"/>
      <c r="DY38" s="677"/>
      <c r="DZ38" s="677"/>
      <c r="EA38" s="677"/>
      <c r="EB38" s="677"/>
      <c r="EC38" s="677"/>
      <c r="ED38" s="677"/>
      <c r="EE38" s="678"/>
      <c r="EF38" s="678"/>
      <c r="EG38" s="678"/>
      <c r="EH38" s="678"/>
      <c r="EI38" s="678"/>
      <c r="EJ38" s="678"/>
      <c r="EK38" s="678"/>
      <c r="EL38" s="678"/>
      <c r="EM38" s="678"/>
      <c r="EN38" s="678"/>
      <c r="EO38" s="678"/>
      <c r="EP38" s="678"/>
      <c r="EQ38" s="678"/>
      <c r="ER38" s="678"/>
      <c r="ES38" s="678"/>
      <c r="ET38" s="678"/>
      <c r="EU38" s="678"/>
      <c r="EV38" s="678"/>
      <c r="EW38" s="678"/>
      <c r="EX38" s="678"/>
      <c r="EY38" s="678"/>
      <c r="EZ38" s="678"/>
      <c r="FA38" s="678"/>
      <c r="FB38" s="678"/>
      <c r="FC38" s="678"/>
      <c r="FD38" s="678"/>
      <c r="FE38" s="678"/>
      <c r="FF38" s="678"/>
      <c r="FG38" s="678"/>
      <c r="FH38" s="678"/>
      <c r="FI38" s="678"/>
      <c r="FJ38" s="678"/>
      <c r="FK38" s="678"/>
      <c r="FL38" s="678"/>
      <c r="FM38" s="678"/>
      <c r="FN38" s="678"/>
      <c r="FO38" s="678"/>
      <c r="FP38" s="678"/>
      <c r="FQ38" s="678"/>
      <c r="FR38" s="678"/>
      <c r="FS38" s="678"/>
      <c r="FT38" s="678"/>
      <c r="FU38" s="678"/>
      <c r="FV38" s="678"/>
      <c r="FW38" s="678"/>
      <c r="FX38" s="678"/>
      <c r="FY38" s="678"/>
      <c r="FZ38" s="678"/>
      <c r="GA38" s="678"/>
      <c r="GB38" s="678"/>
      <c r="GC38" s="678"/>
      <c r="GD38" s="678"/>
      <c r="GE38" s="678"/>
    </row>
    <row r="39" spans="2:187" ht="18" customHeight="1"/>
    <row r="40" spans="2:187" ht="18" customHeight="1">
      <c r="B40" s="1373" t="s">
        <v>630</v>
      </c>
      <c r="C40" s="1374"/>
      <c r="D40" s="1375"/>
      <c r="E40" s="1373" t="s">
        <v>646</v>
      </c>
      <c r="F40" s="1374"/>
      <c r="G40" s="1374"/>
      <c r="H40" s="1374"/>
      <c r="I40" s="1374"/>
      <c r="J40" s="1374"/>
      <c r="K40" s="1374"/>
      <c r="L40" s="1374"/>
      <c r="M40" s="1374"/>
      <c r="N40" s="1374"/>
      <c r="O40" s="1374"/>
      <c r="P40" s="1374"/>
      <c r="Q40" s="1374"/>
      <c r="R40" s="1374"/>
      <c r="S40" s="1374"/>
      <c r="T40" s="1374"/>
      <c r="U40" s="1374"/>
      <c r="V40" s="1374"/>
      <c r="W40" s="1374"/>
      <c r="X40" s="1374"/>
      <c r="Y40" s="1374"/>
      <c r="Z40" s="1374"/>
      <c r="AA40" s="1374"/>
      <c r="AB40" s="1374"/>
      <c r="AC40" s="1374"/>
      <c r="AD40" s="1374"/>
      <c r="AE40" s="1374"/>
      <c r="AF40" s="1374"/>
      <c r="AG40" s="1374"/>
      <c r="AH40" s="1374"/>
      <c r="AI40" s="1375"/>
      <c r="AJ40" s="1373" t="s">
        <v>647</v>
      </c>
      <c r="AK40" s="1374"/>
      <c r="AL40" s="1374"/>
      <c r="AM40" s="1374"/>
      <c r="AN40" s="1374"/>
      <c r="AO40" s="1374"/>
      <c r="AP40" s="1374"/>
      <c r="AQ40" s="1374"/>
      <c r="AR40" s="1374"/>
      <c r="AS40" s="1374"/>
      <c r="AT40" s="1374"/>
      <c r="AU40" s="1374"/>
      <c r="AV40" s="1374"/>
      <c r="AW40" s="1374"/>
      <c r="AX40" s="1374"/>
      <c r="AY40" s="1374"/>
      <c r="AZ40" s="1374"/>
      <c r="BA40" s="1374"/>
      <c r="BB40" s="1374"/>
      <c r="BC40" s="1374"/>
      <c r="BD40" s="1374"/>
      <c r="BE40" s="1374"/>
      <c r="BF40" s="1374"/>
      <c r="BG40" s="1374"/>
      <c r="BH40" s="1374"/>
      <c r="BI40" s="1374"/>
      <c r="BJ40" s="1374"/>
      <c r="BK40" s="1375"/>
      <c r="BL40" s="1373" t="s">
        <v>648</v>
      </c>
      <c r="BM40" s="1374"/>
      <c r="BN40" s="1374"/>
      <c r="BO40" s="1374"/>
      <c r="BP40" s="1374"/>
      <c r="BQ40" s="1374"/>
      <c r="BR40" s="1374"/>
      <c r="BS40" s="1374"/>
      <c r="BT40" s="1374"/>
      <c r="BU40" s="1374"/>
      <c r="BV40" s="1374"/>
      <c r="BW40" s="1374"/>
      <c r="BX40" s="1374"/>
      <c r="BY40" s="1374"/>
      <c r="BZ40" s="1374"/>
      <c r="CA40" s="1374"/>
      <c r="CB40" s="1374"/>
      <c r="CC40" s="1374"/>
      <c r="CD40" s="1374"/>
      <c r="CE40" s="1374"/>
      <c r="CF40" s="1374"/>
      <c r="CG40" s="1374"/>
      <c r="CH40" s="1374"/>
      <c r="CI40" s="1374"/>
      <c r="CJ40" s="1374"/>
      <c r="CK40" s="1374"/>
      <c r="CL40" s="1374"/>
      <c r="CM40" s="1374"/>
      <c r="CN40" s="1374"/>
      <c r="CO40" s="1374"/>
      <c r="CP40" s="1375"/>
      <c r="CQ40" s="1361" t="s">
        <v>649</v>
      </c>
      <c r="CR40" s="1362"/>
      <c r="CS40" s="1363"/>
    </row>
    <row r="41" spans="2:187" ht="18" customHeight="1">
      <c r="B41" s="650" t="s">
        <v>658</v>
      </c>
      <c r="C41" s="651"/>
      <c r="D41" s="652"/>
      <c r="E41" s="679">
        <v>1</v>
      </c>
      <c r="F41" s="648">
        <v>2</v>
      </c>
      <c r="G41" s="648">
        <v>3</v>
      </c>
      <c r="H41" s="648">
        <v>4</v>
      </c>
      <c r="I41" s="674">
        <v>5</v>
      </c>
      <c r="J41" s="648">
        <v>6</v>
      </c>
      <c r="K41" s="648">
        <v>7</v>
      </c>
      <c r="L41" s="648">
        <v>8</v>
      </c>
      <c r="M41" s="648">
        <v>9</v>
      </c>
      <c r="N41" s="648">
        <v>10</v>
      </c>
      <c r="O41" s="648">
        <v>11</v>
      </c>
      <c r="P41" s="674">
        <v>12</v>
      </c>
      <c r="Q41" s="674">
        <v>13</v>
      </c>
      <c r="R41" s="648">
        <v>14</v>
      </c>
      <c r="S41" s="648">
        <v>15</v>
      </c>
      <c r="T41" s="648">
        <v>16</v>
      </c>
      <c r="U41" s="648">
        <v>17</v>
      </c>
      <c r="V41" s="648">
        <v>18</v>
      </c>
      <c r="W41" s="674">
        <v>19</v>
      </c>
      <c r="X41" s="648">
        <v>20</v>
      </c>
      <c r="Y41" s="648">
        <v>21</v>
      </c>
      <c r="Z41" s="648">
        <v>22</v>
      </c>
      <c r="AA41" s="648">
        <v>23</v>
      </c>
      <c r="AB41" s="648">
        <v>24</v>
      </c>
      <c r="AC41" s="648">
        <v>25</v>
      </c>
      <c r="AD41" s="674">
        <v>26</v>
      </c>
      <c r="AE41" s="648">
        <v>27</v>
      </c>
      <c r="AF41" s="648">
        <v>28</v>
      </c>
      <c r="AG41" s="648">
        <v>29</v>
      </c>
      <c r="AH41" s="648">
        <v>30</v>
      </c>
      <c r="AI41" s="649">
        <v>31</v>
      </c>
      <c r="AJ41" s="647">
        <v>1</v>
      </c>
      <c r="AK41" s="674">
        <v>2</v>
      </c>
      <c r="AL41" s="648">
        <v>3</v>
      </c>
      <c r="AM41" s="648">
        <v>4</v>
      </c>
      <c r="AN41" s="648">
        <v>5</v>
      </c>
      <c r="AO41" s="648">
        <v>6</v>
      </c>
      <c r="AP41" s="648">
        <v>7</v>
      </c>
      <c r="AQ41" s="648">
        <v>8</v>
      </c>
      <c r="AR41" s="674">
        <v>9</v>
      </c>
      <c r="AS41" s="648">
        <v>10</v>
      </c>
      <c r="AT41" s="674">
        <v>11</v>
      </c>
      <c r="AU41" s="648">
        <v>12</v>
      </c>
      <c r="AV41" s="648">
        <v>13</v>
      </c>
      <c r="AW41" s="648">
        <v>14</v>
      </c>
      <c r="AX41" s="648">
        <v>15</v>
      </c>
      <c r="AY41" s="674">
        <v>16</v>
      </c>
      <c r="AZ41" s="648">
        <v>17</v>
      </c>
      <c r="BA41" s="648">
        <v>18</v>
      </c>
      <c r="BB41" s="648">
        <v>19</v>
      </c>
      <c r="BC41" s="648">
        <v>20</v>
      </c>
      <c r="BD41" s="648">
        <v>21</v>
      </c>
      <c r="BE41" s="648">
        <v>22</v>
      </c>
      <c r="BF41" s="674">
        <v>23</v>
      </c>
      <c r="BG41" s="674">
        <v>24</v>
      </c>
      <c r="BH41" s="648">
        <v>25</v>
      </c>
      <c r="BI41" s="648">
        <v>26</v>
      </c>
      <c r="BJ41" s="648">
        <v>27</v>
      </c>
      <c r="BK41" s="649">
        <v>28</v>
      </c>
      <c r="BL41" s="647">
        <v>1</v>
      </c>
      <c r="BM41" s="674">
        <v>2</v>
      </c>
      <c r="BN41" s="648">
        <v>3</v>
      </c>
      <c r="BO41" s="648">
        <v>4</v>
      </c>
      <c r="BP41" s="648">
        <v>5</v>
      </c>
      <c r="BQ41" s="648">
        <v>6</v>
      </c>
      <c r="BR41" s="648">
        <v>7</v>
      </c>
      <c r="BS41" s="648">
        <v>8</v>
      </c>
      <c r="BT41" s="674">
        <v>9</v>
      </c>
      <c r="BU41" s="648">
        <v>10</v>
      </c>
      <c r="BV41" s="648">
        <v>11</v>
      </c>
      <c r="BW41" s="648">
        <v>12</v>
      </c>
      <c r="BX41" s="648">
        <v>13</v>
      </c>
      <c r="BY41" s="648">
        <v>14</v>
      </c>
      <c r="BZ41" s="648">
        <v>15</v>
      </c>
      <c r="CA41" s="674">
        <v>16</v>
      </c>
      <c r="CB41" s="648">
        <v>17</v>
      </c>
      <c r="CC41" s="648">
        <v>18</v>
      </c>
      <c r="CD41" s="648">
        <v>19</v>
      </c>
      <c r="CE41" s="648">
        <v>20</v>
      </c>
      <c r="CF41" s="674">
        <v>21</v>
      </c>
      <c r="CG41" s="648">
        <v>22</v>
      </c>
      <c r="CH41" s="674">
        <v>23</v>
      </c>
      <c r="CI41" s="648">
        <v>24</v>
      </c>
      <c r="CJ41" s="648">
        <v>25</v>
      </c>
      <c r="CK41" s="648">
        <v>26</v>
      </c>
      <c r="CL41" s="648">
        <v>27</v>
      </c>
      <c r="CM41" s="648">
        <v>28</v>
      </c>
      <c r="CN41" s="648">
        <v>29</v>
      </c>
      <c r="CO41" s="674">
        <v>30</v>
      </c>
      <c r="CP41" s="649">
        <v>31</v>
      </c>
      <c r="CQ41" s="1364"/>
      <c r="CR41" s="1365"/>
      <c r="CS41" s="1366"/>
    </row>
    <row r="42" spans="2:187" ht="18" customHeight="1">
      <c r="B42" s="657" t="s">
        <v>635</v>
      </c>
      <c r="C42" s="658"/>
      <c r="D42" s="659"/>
      <c r="E42" s="660">
        <v>0</v>
      </c>
      <c r="F42" s="661">
        <v>0</v>
      </c>
      <c r="G42" s="661">
        <v>0</v>
      </c>
      <c r="H42" s="661">
        <v>279</v>
      </c>
      <c r="I42" s="661">
        <v>0</v>
      </c>
      <c r="J42" s="661">
        <v>416</v>
      </c>
      <c r="K42" s="661">
        <v>361</v>
      </c>
      <c r="L42" s="661">
        <v>271</v>
      </c>
      <c r="M42" s="661">
        <v>270</v>
      </c>
      <c r="N42" s="661">
        <v>316</v>
      </c>
      <c r="O42" s="661">
        <v>279</v>
      </c>
      <c r="P42" s="661">
        <v>0</v>
      </c>
      <c r="Q42" s="661">
        <v>416</v>
      </c>
      <c r="R42" s="661">
        <v>361</v>
      </c>
      <c r="S42" s="661">
        <v>271</v>
      </c>
      <c r="T42" s="661">
        <v>270</v>
      </c>
      <c r="U42" s="661">
        <v>316</v>
      </c>
      <c r="V42" s="661">
        <v>279</v>
      </c>
      <c r="W42" s="661">
        <v>0</v>
      </c>
      <c r="X42" s="661">
        <v>416</v>
      </c>
      <c r="Y42" s="661">
        <v>361</v>
      </c>
      <c r="Z42" s="661">
        <v>271</v>
      </c>
      <c r="AA42" s="661">
        <v>270</v>
      </c>
      <c r="AB42" s="661">
        <v>316</v>
      </c>
      <c r="AC42" s="661">
        <v>279</v>
      </c>
      <c r="AD42" s="661">
        <v>0</v>
      </c>
      <c r="AE42" s="661">
        <v>416</v>
      </c>
      <c r="AF42" s="661">
        <v>361</v>
      </c>
      <c r="AG42" s="661">
        <v>271</v>
      </c>
      <c r="AH42" s="661">
        <v>270</v>
      </c>
      <c r="AI42" s="662">
        <v>316</v>
      </c>
      <c r="AJ42" s="660">
        <v>254</v>
      </c>
      <c r="AK42" s="661">
        <v>0</v>
      </c>
      <c r="AL42" s="661">
        <v>377</v>
      </c>
      <c r="AM42" s="661">
        <v>328</v>
      </c>
      <c r="AN42" s="661">
        <v>246</v>
      </c>
      <c r="AO42" s="661">
        <v>245</v>
      </c>
      <c r="AP42" s="661">
        <v>287</v>
      </c>
      <c r="AQ42" s="661">
        <v>254</v>
      </c>
      <c r="AR42" s="661">
        <v>0</v>
      </c>
      <c r="AS42" s="661">
        <v>377</v>
      </c>
      <c r="AT42" s="661">
        <v>328</v>
      </c>
      <c r="AU42" s="661">
        <v>246</v>
      </c>
      <c r="AV42" s="661">
        <v>245</v>
      </c>
      <c r="AW42" s="661">
        <v>287</v>
      </c>
      <c r="AX42" s="661">
        <v>254</v>
      </c>
      <c r="AY42" s="661">
        <v>0</v>
      </c>
      <c r="AZ42" s="661">
        <v>376</v>
      </c>
      <c r="BA42" s="661">
        <v>328</v>
      </c>
      <c r="BB42" s="661">
        <v>246</v>
      </c>
      <c r="BC42" s="661">
        <v>245</v>
      </c>
      <c r="BD42" s="661">
        <v>287</v>
      </c>
      <c r="BE42" s="661">
        <v>254</v>
      </c>
      <c r="BF42" s="661">
        <v>0</v>
      </c>
      <c r="BG42" s="661">
        <v>377</v>
      </c>
      <c r="BH42" s="661">
        <v>328</v>
      </c>
      <c r="BI42" s="661">
        <v>246</v>
      </c>
      <c r="BJ42" s="661">
        <v>245</v>
      </c>
      <c r="BK42" s="662">
        <v>287</v>
      </c>
      <c r="BL42" s="660">
        <v>289</v>
      </c>
      <c r="BM42" s="661">
        <v>0</v>
      </c>
      <c r="BN42" s="661">
        <v>432</v>
      </c>
      <c r="BO42" s="661">
        <v>375</v>
      </c>
      <c r="BP42" s="661">
        <v>281</v>
      </c>
      <c r="BQ42" s="661">
        <v>280</v>
      </c>
      <c r="BR42" s="661">
        <v>328</v>
      </c>
      <c r="BS42" s="661">
        <v>289</v>
      </c>
      <c r="BT42" s="661">
        <v>0</v>
      </c>
      <c r="BU42" s="661">
        <v>432</v>
      </c>
      <c r="BV42" s="661">
        <v>375</v>
      </c>
      <c r="BW42" s="661">
        <v>281</v>
      </c>
      <c r="BX42" s="661">
        <v>280</v>
      </c>
      <c r="BY42" s="661">
        <v>328</v>
      </c>
      <c r="BZ42" s="661">
        <v>289</v>
      </c>
      <c r="CA42" s="661">
        <v>0</v>
      </c>
      <c r="CB42" s="661">
        <v>432</v>
      </c>
      <c r="CC42" s="661">
        <v>375</v>
      </c>
      <c r="CD42" s="661">
        <v>281</v>
      </c>
      <c r="CE42" s="661">
        <v>280</v>
      </c>
      <c r="CF42" s="661">
        <v>328</v>
      </c>
      <c r="CG42" s="661">
        <v>289</v>
      </c>
      <c r="CH42" s="661">
        <v>0</v>
      </c>
      <c r="CI42" s="661">
        <v>432</v>
      </c>
      <c r="CJ42" s="661">
        <v>375</v>
      </c>
      <c r="CK42" s="661">
        <v>281</v>
      </c>
      <c r="CL42" s="661">
        <v>280</v>
      </c>
      <c r="CM42" s="661">
        <v>328</v>
      </c>
      <c r="CN42" s="661">
        <v>289</v>
      </c>
      <c r="CO42" s="661">
        <v>0</v>
      </c>
      <c r="CP42" s="662">
        <v>432</v>
      </c>
      <c r="CQ42" s="1367">
        <f>SUM(E6:CQ6,E18:CR18,E30:CR30,E42:CP42)</f>
        <v>102807</v>
      </c>
      <c r="CR42" s="1368"/>
      <c r="CS42" s="1369"/>
    </row>
    <row r="43" spans="2:187" ht="18" customHeight="1">
      <c r="E43" s="663"/>
      <c r="F43" s="663"/>
      <c r="G43" s="663"/>
      <c r="H43" s="663"/>
      <c r="I43" s="663"/>
      <c r="J43" s="663"/>
      <c r="K43" s="663"/>
      <c r="L43" s="663"/>
      <c r="M43" s="663"/>
      <c r="N43" s="663"/>
      <c r="O43" s="663"/>
      <c r="P43" s="663"/>
      <c r="Q43" s="663"/>
      <c r="R43" s="663"/>
      <c r="S43" s="663"/>
      <c r="T43" s="663"/>
      <c r="U43" s="663"/>
      <c r="V43" s="663"/>
      <c r="W43" s="663"/>
      <c r="X43" s="663"/>
      <c r="Y43" s="663"/>
      <c r="Z43" s="663"/>
      <c r="AA43" s="663"/>
      <c r="AB43" s="663"/>
      <c r="AC43" s="663"/>
      <c r="AD43" s="663"/>
      <c r="AE43" s="663"/>
      <c r="AF43" s="663"/>
      <c r="AG43" s="663"/>
      <c r="AH43" s="663"/>
      <c r="AI43" s="663"/>
      <c r="AJ43" s="663"/>
      <c r="AK43" s="663"/>
      <c r="AL43" s="663"/>
      <c r="AM43" s="663"/>
      <c r="AN43" s="663"/>
      <c r="AO43" s="663"/>
      <c r="AP43" s="663"/>
      <c r="AQ43" s="663"/>
      <c r="AR43" s="663"/>
      <c r="AS43" s="663"/>
      <c r="AT43" s="663"/>
      <c r="AU43" s="663"/>
      <c r="AV43" s="663"/>
      <c r="AW43" s="663"/>
      <c r="AX43" s="663"/>
      <c r="AY43" s="663"/>
      <c r="AZ43" s="663"/>
      <c r="BA43" s="663"/>
      <c r="BB43" s="663"/>
      <c r="BC43" s="663"/>
      <c r="BD43" s="663"/>
      <c r="BE43" s="663"/>
      <c r="BF43" s="663"/>
      <c r="BG43" s="663"/>
      <c r="BH43" s="663"/>
      <c r="BI43" s="663"/>
      <c r="BJ43" s="663"/>
      <c r="BK43" s="663"/>
      <c r="BL43" s="663"/>
      <c r="BM43" s="663"/>
      <c r="BN43" s="663"/>
      <c r="BO43" s="663"/>
      <c r="BP43" s="663"/>
      <c r="BQ43" s="663"/>
      <c r="BR43" s="663"/>
      <c r="BS43" s="663"/>
      <c r="BT43" s="663"/>
      <c r="BU43" s="663"/>
      <c r="BV43" s="663"/>
      <c r="BW43" s="663"/>
      <c r="BX43" s="663"/>
      <c r="BY43" s="663"/>
      <c r="BZ43" s="663"/>
      <c r="CA43" s="663"/>
      <c r="CB43" s="663"/>
      <c r="CC43" s="663"/>
      <c r="CD43" s="663"/>
      <c r="CE43" s="663"/>
      <c r="CF43" s="663"/>
      <c r="CG43" s="663"/>
      <c r="CH43" s="663"/>
      <c r="CI43" s="663"/>
      <c r="CJ43" s="663"/>
      <c r="CK43" s="663"/>
      <c r="CL43" s="663"/>
      <c r="CM43" s="663"/>
      <c r="CN43" s="663"/>
      <c r="CO43" s="663"/>
      <c r="CP43" s="663"/>
    </row>
    <row r="44" spans="2:187" ht="18" customHeight="1">
      <c r="B44" s="650" t="s">
        <v>659</v>
      </c>
      <c r="C44" s="654"/>
      <c r="D44" s="656"/>
      <c r="E44" s="653"/>
      <c r="F44" s="654"/>
      <c r="G44" s="654"/>
      <c r="H44" s="654"/>
      <c r="I44" s="654"/>
      <c r="J44" s="654"/>
      <c r="K44" s="654"/>
      <c r="L44" s="654"/>
      <c r="M44" s="654"/>
      <c r="N44" s="654"/>
      <c r="O44" s="654"/>
      <c r="P44" s="654"/>
      <c r="Q44" s="654"/>
      <c r="R44" s="654"/>
      <c r="S44" s="654"/>
      <c r="T44" s="654"/>
      <c r="U44" s="654"/>
      <c r="V44" s="654"/>
      <c r="W44" s="654"/>
      <c r="X44" s="654"/>
      <c r="Y44" s="654"/>
      <c r="Z44" s="654"/>
      <c r="AA44" s="654"/>
      <c r="AB44" s="654"/>
      <c r="AC44" s="654"/>
      <c r="AD44" s="654"/>
      <c r="AE44" s="654"/>
      <c r="AF44" s="654"/>
      <c r="AG44" s="654"/>
      <c r="AH44" s="654"/>
      <c r="AI44" s="654"/>
      <c r="AJ44" s="653"/>
      <c r="AK44" s="654"/>
      <c r="AL44" s="654"/>
      <c r="AM44" s="654"/>
      <c r="AN44" s="654"/>
      <c r="AO44" s="654"/>
      <c r="AP44" s="654"/>
      <c r="AQ44" s="654"/>
      <c r="AR44" s="654"/>
      <c r="AS44" s="654"/>
      <c r="AT44" s="654"/>
      <c r="AU44" s="654"/>
      <c r="AV44" s="654"/>
      <c r="AW44" s="654"/>
      <c r="AX44" s="654"/>
      <c r="AY44" s="654"/>
      <c r="AZ44" s="654"/>
      <c r="BA44" s="654"/>
      <c r="BB44" s="654"/>
      <c r="BC44" s="654"/>
      <c r="BD44" s="654"/>
      <c r="BE44" s="654"/>
      <c r="BF44" s="654"/>
      <c r="BG44" s="654"/>
      <c r="BH44" s="654"/>
      <c r="BI44" s="654"/>
      <c r="BJ44" s="654"/>
      <c r="BK44" s="654"/>
      <c r="BL44" s="653"/>
      <c r="BM44" s="654"/>
      <c r="BN44" s="654"/>
      <c r="BO44" s="654"/>
      <c r="BP44" s="654"/>
      <c r="BQ44" s="654"/>
      <c r="BR44" s="654"/>
      <c r="BS44" s="654"/>
      <c r="BT44" s="654"/>
      <c r="BU44" s="654"/>
      <c r="BV44" s="654"/>
      <c r="BW44" s="654"/>
      <c r="BX44" s="654"/>
      <c r="BY44" s="654"/>
      <c r="BZ44" s="654"/>
      <c r="CA44" s="654"/>
      <c r="CB44" s="654"/>
      <c r="CC44" s="654"/>
      <c r="CD44" s="654"/>
      <c r="CE44" s="654"/>
      <c r="CF44" s="654"/>
      <c r="CG44" s="654"/>
      <c r="CH44" s="654"/>
      <c r="CI44" s="654"/>
      <c r="CJ44" s="654"/>
      <c r="CK44" s="654"/>
      <c r="CL44" s="654"/>
      <c r="CM44" s="654"/>
      <c r="CN44" s="654"/>
      <c r="CO44" s="654"/>
      <c r="CP44" s="654"/>
      <c r="CQ44" s="1370" t="s">
        <v>650</v>
      </c>
      <c r="CR44" s="1371"/>
      <c r="CS44" s="1372"/>
    </row>
    <row r="45" spans="2:187" ht="18" customHeight="1">
      <c r="B45" s="664"/>
      <c r="C45" s="665" t="s">
        <v>636</v>
      </c>
      <c r="D45" s="666"/>
      <c r="E45" s="667"/>
      <c r="F45" s="668"/>
      <c r="G45" s="668"/>
      <c r="H45" s="668"/>
      <c r="I45" s="668"/>
      <c r="J45" s="668"/>
      <c r="K45" s="668" t="s">
        <v>638</v>
      </c>
      <c r="L45" s="668" t="s">
        <v>638</v>
      </c>
      <c r="M45" s="668" t="s">
        <v>638</v>
      </c>
      <c r="N45" s="668" t="s">
        <v>638</v>
      </c>
      <c r="O45" s="668" t="s">
        <v>638</v>
      </c>
      <c r="P45" s="668" t="s">
        <v>638</v>
      </c>
      <c r="Q45" s="668" t="s">
        <v>638</v>
      </c>
      <c r="R45" s="668" t="s">
        <v>638</v>
      </c>
      <c r="S45" s="668" t="s">
        <v>638</v>
      </c>
      <c r="T45" s="668" t="s">
        <v>638</v>
      </c>
      <c r="U45" s="668" t="s">
        <v>638</v>
      </c>
      <c r="V45" s="668" t="s">
        <v>638</v>
      </c>
      <c r="W45" s="668" t="s">
        <v>638</v>
      </c>
      <c r="X45" s="668" t="s">
        <v>638</v>
      </c>
      <c r="Y45" s="668" t="s">
        <v>638</v>
      </c>
      <c r="Z45" s="668" t="s">
        <v>638</v>
      </c>
      <c r="AA45" s="668" t="s">
        <v>638</v>
      </c>
      <c r="AB45" s="668" t="s">
        <v>638</v>
      </c>
      <c r="AC45" s="668" t="s">
        <v>638</v>
      </c>
      <c r="AD45" s="668" t="s">
        <v>638</v>
      </c>
      <c r="AE45" s="668" t="s">
        <v>638</v>
      </c>
      <c r="AF45" s="668" t="s">
        <v>638</v>
      </c>
      <c r="AG45" s="668" t="s">
        <v>638</v>
      </c>
      <c r="AH45" s="668" t="s">
        <v>638</v>
      </c>
      <c r="AI45" s="668" t="s">
        <v>638</v>
      </c>
      <c r="AJ45" s="667" t="s">
        <v>638</v>
      </c>
      <c r="AK45" s="668" t="s">
        <v>638</v>
      </c>
      <c r="AL45" s="668" t="s">
        <v>638</v>
      </c>
      <c r="AM45" s="668" t="s">
        <v>638</v>
      </c>
      <c r="AN45" s="668" t="s">
        <v>638</v>
      </c>
      <c r="AO45" s="668" t="s">
        <v>638</v>
      </c>
      <c r="AP45" s="668" t="s">
        <v>638</v>
      </c>
      <c r="AQ45" s="668" t="s">
        <v>638</v>
      </c>
      <c r="AR45" s="668" t="s">
        <v>638</v>
      </c>
      <c r="AS45" s="668" t="s">
        <v>638</v>
      </c>
      <c r="AT45" s="668" t="s">
        <v>638</v>
      </c>
      <c r="AU45" s="668" t="s">
        <v>638</v>
      </c>
      <c r="AV45" s="668" t="s">
        <v>638</v>
      </c>
      <c r="AW45" s="668" t="s">
        <v>638</v>
      </c>
      <c r="AX45" s="668" t="s">
        <v>638</v>
      </c>
      <c r="AY45" s="668" t="s">
        <v>638</v>
      </c>
      <c r="AZ45" s="668" t="s">
        <v>638</v>
      </c>
      <c r="BA45" s="668" t="s">
        <v>638</v>
      </c>
      <c r="BB45" s="668" t="s">
        <v>638</v>
      </c>
      <c r="BC45" s="668" t="s">
        <v>638</v>
      </c>
      <c r="BD45" s="668" t="s">
        <v>638</v>
      </c>
      <c r="BE45" s="668" t="s">
        <v>638</v>
      </c>
      <c r="BF45" s="668" t="s">
        <v>638</v>
      </c>
      <c r="BG45" s="668" t="s">
        <v>638</v>
      </c>
      <c r="BH45" s="668" t="s">
        <v>638</v>
      </c>
      <c r="BI45" s="668" t="s">
        <v>638</v>
      </c>
      <c r="BJ45" s="668" t="s">
        <v>638</v>
      </c>
      <c r="BK45" s="668" t="s">
        <v>638</v>
      </c>
      <c r="BL45" s="667" t="s">
        <v>638</v>
      </c>
      <c r="BM45" s="668" t="s">
        <v>638</v>
      </c>
      <c r="BN45" s="668" t="s">
        <v>638</v>
      </c>
      <c r="BO45" s="668" t="s">
        <v>638</v>
      </c>
      <c r="BP45" s="668" t="s">
        <v>638</v>
      </c>
      <c r="BQ45" s="668" t="s">
        <v>638</v>
      </c>
      <c r="BR45" s="668" t="s">
        <v>638</v>
      </c>
      <c r="BS45" s="668" t="s">
        <v>638</v>
      </c>
      <c r="BT45" s="668" t="s">
        <v>638</v>
      </c>
      <c r="BU45" s="668" t="s">
        <v>638</v>
      </c>
      <c r="BV45" s="668" t="s">
        <v>638</v>
      </c>
      <c r="BW45" s="668" t="s">
        <v>638</v>
      </c>
      <c r="BX45" s="668" t="s">
        <v>638</v>
      </c>
      <c r="BY45" s="668" t="s">
        <v>638</v>
      </c>
      <c r="BZ45" s="668" t="s">
        <v>638</v>
      </c>
      <c r="CA45" s="668" t="s">
        <v>638</v>
      </c>
      <c r="CB45" s="668" t="s">
        <v>638</v>
      </c>
      <c r="CC45" s="668" t="s">
        <v>638</v>
      </c>
      <c r="CD45" s="668" t="s">
        <v>638</v>
      </c>
      <c r="CE45" s="668" t="s">
        <v>638</v>
      </c>
      <c r="CF45" s="668" t="s">
        <v>638</v>
      </c>
      <c r="CG45" s="668" t="s">
        <v>638</v>
      </c>
      <c r="CH45" s="668" t="s">
        <v>638</v>
      </c>
      <c r="CI45" s="668" t="s">
        <v>638</v>
      </c>
      <c r="CJ45" s="668" t="s">
        <v>638</v>
      </c>
      <c r="CK45" s="668" t="s">
        <v>638</v>
      </c>
      <c r="CL45" s="668" t="s">
        <v>638</v>
      </c>
      <c r="CM45" s="668" t="s">
        <v>638</v>
      </c>
      <c r="CN45" s="668" t="s">
        <v>638</v>
      </c>
      <c r="CO45" s="668" t="s">
        <v>638</v>
      </c>
      <c r="CP45" s="669" t="s">
        <v>638</v>
      </c>
      <c r="CQ45" s="1381">
        <f>COUNTA(E9:CQ9,E21:CR21,E33:CR33,E45:CP45)</f>
        <v>280</v>
      </c>
      <c r="CR45" s="1382"/>
      <c r="CS45" s="1383"/>
    </row>
    <row r="46" spans="2:187" ht="18" customHeight="1">
      <c r="B46" s="664"/>
      <c r="C46" s="665" t="s">
        <v>639</v>
      </c>
      <c r="D46" s="666"/>
      <c r="E46" s="667"/>
      <c r="F46" s="668"/>
      <c r="G46" s="668"/>
      <c r="H46" s="668"/>
      <c r="I46" s="668"/>
      <c r="J46" s="668"/>
      <c r="K46" s="668"/>
      <c r="L46" s="668"/>
      <c r="M46" s="668"/>
      <c r="N46" s="668"/>
      <c r="O46" s="668"/>
      <c r="P46" s="668"/>
      <c r="Q46" s="668"/>
      <c r="R46" s="668"/>
      <c r="S46" s="668"/>
      <c r="T46" s="668"/>
      <c r="U46" s="668"/>
      <c r="V46" s="668"/>
      <c r="W46" s="668"/>
      <c r="X46" s="668"/>
      <c r="Y46" s="668"/>
      <c r="Z46" s="668"/>
      <c r="AA46" s="668"/>
      <c r="AB46" s="668"/>
      <c r="AC46" s="668"/>
      <c r="AD46" s="668"/>
      <c r="AE46" s="668"/>
      <c r="AF46" s="668"/>
      <c r="AG46" s="668"/>
      <c r="AH46" s="668"/>
      <c r="AI46" s="668"/>
      <c r="AJ46" s="667"/>
      <c r="AK46" s="668"/>
      <c r="AL46" s="668"/>
      <c r="AM46" s="668"/>
      <c r="AN46" s="668"/>
      <c r="AO46" s="668"/>
      <c r="AP46" s="668"/>
      <c r="AQ46" s="668"/>
      <c r="AR46" s="668"/>
      <c r="AS46" s="668"/>
      <c r="AT46" s="668"/>
      <c r="AU46" s="668"/>
      <c r="AV46" s="668"/>
      <c r="AW46" s="668"/>
      <c r="AX46" s="668"/>
      <c r="AY46" s="668"/>
      <c r="AZ46" s="668"/>
      <c r="BA46" s="668"/>
      <c r="BB46" s="668"/>
      <c r="BC46" s="668"/>
      <c r="BD46" s="668"/>
      <c r="BE46" s="668"/>
      <c r="BF46" s="668"/>
      <c r="BG46" s="668"/>
      <c r="BH46" s="668"/>
      <c r="BI46" s="668"/>
      <c r="BJ46" s="668"/>
      <c r="BK46" s="668"/>
      <c r="BL46" s="667"/>
      <c r="BM46" s="668"/>
      <c r="BN46" s="668"/>
      <c r="BO46" s="668"/>
      <c r="BP46" s="668"/>
      <c r="BQ46" s="668"/>
      <c r="BR46" s="668"/>
      <c r="BS46" s="668"/>
      <c r="BT46" s="668"/>
      <c r="BU46" s="668"/>
      <c r="BV46" s="668"/>
      <c r="BW46" s="668"/>
      <c r="BX46" s="668"/>
      <c r="BY46" s="668"/>
      <c r="BZ46" s="668"/>
      <c r="CA46" s="668"/>
      <c r="CB46" s="668"/>
      <c r="CC46" s="668"/>
      <c r="CD46" s="668"/>
      <c r="CE46" s="668"/>
      <c r="CF46" s="668"/>
      <c r="CG46" s="668"/>
      <c r="CH46" s="668"/>
      <c r="CI46" s="668"/>
      <c r="CJ46" s="668"/>
      <c r="CK46" s="668"/>
      <c r="CL46" s="668"/>
      <c r="CM46" s="668"/>
      <c r="CN46" s="668"/>
      <c r="CO46" s="668"/>
      <c r="CP46" s="669"/>
      <c r="CQ46" s="1381">
        <f>COUNTA(E10:CQ10,E22:CR22,E34:CR34,E46:CP46)</f>
        <v>0</v>
      </c>
      <c r="CR46" s="1382"/>
      <c r="CS46" s="1383"/>
    </row>
    <row r="47" spans="2:187" ht="18" customHeight="1">
      <c r="B47" s="664"/>
      <c r="C47" s="797" t="s">
        <v>640</v>
      </c>
      <c r="D47" s="798"/>
      <c r="E47" s="794"/>
      <c r="F47" s="795"/>
      <c r="G47" s="795"/>
      <c r="H47" s="795"/>
      <c r="I47" s="795"/>
      <c r="J47" s="795"/>
      <c r="K47" s="795"/>
      <c r="L47" s="795"/>
      <c r="M47" s="795"/>
      <c r="N47" s="795"/>
      <c r="O47" s="795"/>
      <c r="P47" s="795"/>
      <c r="Q47" s="795"/>
      <c r="R47" s="795"/>
      <c r="S47" s="795"/>
      <c r="T47" s="795"/>
      <c r="U47" s="795"/>
      <c r="V47" s="795"/>
      <c r="W47" s="795"/>
      <c r="X47" s="795"/>
      <c r="Y47" s="795"/>
      <c r="Z47" s="795"/>
      <c r="AA47" s="795"/>
      <c r="AB47" s="795"/>
      <c r="AC47" s="795"/>
      <c r="AD47" s="795"/>
      <c r="AE47" s="795"/>
      <c r="AF47" s="795"/>
      <c r="AG47" s="795"/>
      <c r="AH47" s="795"/>
      <c r="AI47" s="795"/>
      <c r="AJ47" s="794"/>
      <c r="AK47" s="795"/>
      <c r="AL47" s="795"/>
      <c r="AM47" s="795"/>
      <c r="AN47" s="795"/>
      <c r="AO47" s="795"/>
      <c r="AP47" s="795"/>
      <c r="AQ47" s="795"/>
      <c r="AR47" s="795"/>
      <c r="AS47" s="795"/>
      <c r="AT47" s="795"/>
      <c r="AU47" s="795"/>
      <c r="AV47" s="795"/>
      <c r="AW47" s="795"/>
      <c r="AX47" s="795"/>
      <c r="AY47" s="795"/>
      <c r="AZ47" s="795"/>
      <c r="BA47" s="795"/>
      <c r="BB47" s="795"/>
      <c r="BC47" s="795"/>
      <c r="BD47" s="795"/>
      <c r="BE47" s="795"/>
      <c r="BF47" s="795"/>
      <c r="BG47" s="795"/>
      <c r="BH47" s="795"/>
      <c r="BI47" s="795"/>
      <c r="BJ47" s="795"/>
      <c r="BK47" s="795"/>
      <c r="BL47" s="794"/>
      <c r="BM47" s="795"/>
      <c r="BN47" s="795"/>
      <c r="BO47" s="795"/>
      <c r="BP47" s="795"/>
      <c r="BQ47" s="795"/>
      <c r="BR47" s="795"/>
      <c r="BS47" s="795"/>
      <c r="BT47" s="795"/>
      <c r="BU47" s="795"/>
      <c r="BV47" s="795"/>
      <c r="BW47" s="795"/>
      <c r="BX47" s="795"/>
      <c r="BY47" s="795"/>
      <c r="BZ47" s="795"/>
      <c r="CA47" s="795"/>
      <c r="CB47" s="795"/>
      <c r="CC47" s="795"/>
      <c r="CD47" s="795"/>
      <c r="CE47" s="795"/>
      <c r="CF47" s="795"/>
      <c r="CG47" s="795"/>
      <c r="CH47" s="795"/>
      <c r="CI47" s="795"/>
      <c r="CJ47" s="795"/>
      <c r="CK47" s="795"/>
      <c r="CL47" s="795"/>
      <c r="CM47" s="795"/>
      <c r="CN47" s="795"/>
      <c r="CO47" s="795"/>
      <c r="CP47" s="796"/>
      <c r="CQ47" s="1381">
        <f>COUNTA(E11:CQ11,E23:CR23,E35:CR35,E47:CP47)</f>
        <v>0</v>
      </c>
      <c r="CR47" s="1382"/>
      <c r="CS47" s="1383"/>
    </row>
    <row r="48" spans="2:187" ht="18" customHeight="1">
      <c r="B48" s="680"/>
      <c r="C48" s="665" t="s">
        <v>704</v>
      </c>
      <c r="D48" s="670"/>
      <c r="E48" s="800">
        <f>IF(COUNTA(E45:E47)=3,ROUND(140*3*'様式第15号-3-1（別紙2）'!$D$8,0),IF(COUNTA(E45:E47)=2,ROUND(140*2*'様式第15号-3-1（別紙2）'!$E$8,0),IF(COUNTA(E45:E47)=1,ROUND(140*1*'様式第15号-3-1（別紙2）'!$F$8,0),IF(COUNT(E45:E47)=0,0))))</f>
        <v>0</v>
      </c>
      <c r="F48" s="800">
        <f>IF(COUNTA(F45:F47)=3,ROUND(140*3*'様式第15号-3-1（別紙2）'!$D$8,0),IF(COUNTA(F45:F47)=2,ROUND(140*2*'様式第15号-3-1（別紙2）'!$E$8,0),IF(COUNTA(F45:F47)=1,ROUND(140*1*'様式第15号-3-1（別紙2）'!$F$8,0),IF(COUNT(F45:F47)=0,0))))</f>
        <v>0</v>
      </c>
      <c r="G48" s="800">
        <f>IF(COUNTA(G45:G47)=3,ROUND(140*3*'様式第15号-3-1（別紙2）'!$D$8,0),IF(COUNTA(G45:G47)=2,ROUND(140*2*'様式第15号-3-1（別紙2）'!$E$8,0),IF(COUNTA(G45:G47)=1,ROUND(140*1*'様式第15号-3-1（別紙2）'!$F$8,0),IF(COUNT(G45:G47)=0,0))))</f>
        <v>0</v>
      </c>
      <c r="H48" s="800">
        <f>IF(COUNTA(H45:H47)=3,ROUND(140*3*'様式第15号-3-1（別紙2）'!$D$8,0),IF(COUNTA(H45:H47)=2,ROUND(140*2*'様式第15号-3-1（別紙2）'!$E$8,0),IF(COUNTA(H45:H47)=1,ROUND(140*1*'様式第15号-3-1（別紙2）'!$F$8,0),IF(COUNT(H45:H47)=0,0))))</f>
        <v>0</v>
      </c>
      <c r="I48" s="800">
        <f>IF(COUNTA(I45:I47)=3,ROUND(140*3*'様式第15号-3-1（別紙2）'!$D$8,0),IF(COUNTA(I45:I47)=2,ROUND(140*2*'様式第15号-3-1（別紙2）'!$E$8,0),IF(COUNTA(I45:I47)=1,ROUND(140*1*'様式第15号-3-1（別紙2）'!$F$8,0),IF(COUNT(I45:I47)=0,0))))</f>
        <v>0</v>
      </c>
      <c r="J48" s="800">
        <f>IF(COUNTA(J45:J47)=3,ROUND(140*3*'様式第15号-3-1（別紙2）'!$D$8,0),IF(COUNTA(J45:J47)=2,ROUND(140*2*'様式第15号-3-1（別紙2）'!$E$8,0),IF(COUNTA(J45:J47)=1,ROUND(140*1*'様式第15号-3-1（別紙2）'!$F$8,0),IF(COUNT(J45:J47)=0,0))))</f>
        <v>0</v>
      </c>
      <c r="K48" s="800">
        <f>IF(COUNTA(K45:K47)=3,ROUND(140*3*'様式第15号-3-1（別紙2）'!$D$8,0),IF(COUNTA(K45:K47)=2,ROUND(140*2*'様式第15号-3-1（別紙2）'!$E$8,0),IF(COUNTA(K45:K47)=1,ROUND(140*1*'様式第15号-3-1（別紙2）'!$F$8,0),IF(COUNT(K45:K47)=0,0))))</f>
        <v>0</v>
      </c>
      <c r="L48" s="800">
        <f>IF(COUNTA(L45:L47)=3,ROUND(140*3*'様式第15号-3-1（別紙2）'!$D$8,0),IF(COUNTA(L45:L47)=2,ROUND(140*2*'様式第15号-3-1（別紙2）'!$E$8,0),IF(COUNTA(L45:L47)=1,ROUND(140*1*'様式第15号-3-1（別紙2）'!$F$8,0),IF(COUNT(L45:L47)=0,0))))</f>
        <v>0</v>
      </c>
      <c r="M48" s="800">
        <f>IF(COUNTA(M45:M47)=3,ROUND(140*3*'様式第15号-3-1（別紙2）'!$D$8,0),IF(COUNTA(M45:M47)=2,ROUND(140*2*'様式第15号-3-1（別紙2）'!$E$8,0),IF(COUNTA(M45:M47)=1,ROUND(140*1*'様式第15号-3-1（別紙2）'!$F$8,0),IF(COUNT(M45:M47)=0,0))))</f>
        <v>0</v>
      </c>
      <c r="N48" s="800">
        <f>IF(COUNTA(N45:N47)=3,ROUND(140*3*'様式第15号-3-1（別紙2）'!$D$8,0),IF(COUNTA(N45:N47)=2,ROUND(140*2*'様式第15号-3-1（別紙2）'!$E$8,0),IF(COUNTA(N45:N47)=1,ROUND(140*1*'様式第15号-3-1（別紙2）'!$F$8,0),IF(COUNT(N45:N47)=0,0))))</f>
        <v>0</v>
      </c>
      <c r="O48" s="800">
        <f>IF(COUNTA(O45:O47)=3,ROUND(140*3*'様式第15号-3-1（別紙2）'!$D$8,0),IF(COUNTA(O45:O47)=2,ROUND(140*2*'様式第15号-3-1（別紙2）'!$E$8,0),IF(COUNTA(O45:O47)=1,ROUND(140*1*'様式第15号-3-1（別紙2）'!$F$8,0),IF(COUNT(O45:O47)=0,0))))</f>
        <v>0</v>
      </c>
      <c r="P48" s="800">
        <f>IF(COUNTA(P45:P47)=3,ROUND(140*3*'様式第15号-3-1（別紙2）'!$D$8,0),IF(COUNTA(P45:P47)=2,ROUND(140*2*'様式第15号-3-1（別紙2）'!$E$8,0),IF(COUNTA(P45:P47)=1,ROUND(140*1*'様式第15号-3-1（別紙2）'!$F$8,0),IF(COUNT(P45:P47)=0,0))))</f>
        <v>0</v>
      </c>
      <c r="Q48" s="800">
        <f>IF(COUNTA(Q45:Q47)=3,ROUND(140*3*'様式第15号-3-1（別紙2）'!$D$8,0),IF(COUNTA(Q45:Q47)=2,ROUND(140*2*'様式第15号-3-1（別紙2）'!$E$8,0),IF(COUNTA(Q45:Q47)=1,ROUND(140*1*'様式第15号-3-1（別紙2）'!$F$8,0),IF(COUNT(Q45:Q47)=0,0))))</f>
        <v>0</v>
      </c>
      <c r="R48" s="800">
        <f>IF(COUNTA(R45:R47)=3,ROUND(140*3*'様式第15号-3-1（別紙2）'!$D$8,0),IF(COUNTA(R45:R47)=2,ROUND(140*2*'様式第15号-3-1（別紙2）'!$E$8,0),IF(COUNTA(R45:R47)=1,ROUND(140*1*'様式第15号-3-1（別紙2）'!$F$8,0),IF(COUNT(R45:R47)=0,0))))</f>
        <v>0</v>
      </c>
      <c r="S48" s="800">
        <f>IF(COUNTA(S45:S47)=3,ROUND(140*3*'様式第15号-3-1（別紙2）'!$D$8,0),IF(COUNTA(S45:S47)=2,ROUND(140*2*'様式第15号-3-1（別紙2）'!$E$8,0),IF(COUNTA(S45:S47)=1,ROUND(140*1*'様式第15号-3-1（別紙2）'!$F$8,0),IF(COUNT(S45:S47)=0,0))))</f>
        <v>0</v>
      </c>
      <c r="T48" s="800">
        <f>IF(COUNTA(T45:T47)=3,ROUND(140*3*'様式第15号-3-1（別紙2）'!$D$8,0),IF(COUNTA(T45:T47)=2,ROUND(140*2*'様式第15号-3-1（別紙2）'!$E$8,0),IF(COUNTA(T45:T47)=1,ROUND(140*1*'様式第15号-3-1（別紙2）'!$F$8,0),IF(COUNT(T45:T47)=0,0))))</f>
        <v>0</v>
      </c>
      <c r="U48" s="800">
        <f>IF(COUNTA(U45:U47)=3,ROUND(140*3*'様式第15号-3-1（別紙2）'!$D$8,0),IF(COUNTA(U45:U47)=2,ROUND(140*2*'様式第15号-3-1（別紙2）'!$E$8,0),IF(COUNTA(U45:U47)=1,ROUND(140*1*'様式第15号-3-1（別紙2）'!$F$8,0),IF(COUNT(U45:U47)=0,0))))</f>
        <v>0</v>
      </c>
      <c r="V48" s="800">
        <f>IF(COUNTA(V45:V47)=3,ROUND(140*3*'様式第15号-3-1（別紙2）'!$D$8,0),IF(COUNTA(V45:V47)=2,ROUND(140*2*'様式第15号-3-1（別紙2）'!$E$8,0),IF(COUNTA(V45:V47)=1,ROUND(140*1*'様式第15号-3-1（別紙2）'!$F$8,0),IF(COUNT(V45:V47)=0,0))))</f>
        <v>0</v>
      </c>
      <c r="W48" s="800">
        <f>IF(COUNTA(W45:W47)=3,ROUND(140*3*'様式第15号-3-1（別紙2）'!$D$8,0),IF(COUNTA(W45:W47)=2,ROUND(140*2*'様式第15号-3-1（別紙2）'!$E$8,0),IF(COUNTA(W45:W47)=1,ROUND(140*1*'様式第15号-3-1（別紙2）'!$F$8,0),IF(COUNT(W45:W47)=0,0))))</f>
        <v>0</v>
      </c>
      <c r="X48" s="800">
        <f>IF(COUNTA(X45:X47)=3,ROUND(140*3*'様式第15号-3-1（別紙2）'!$D$8,0),IF(COUNTA(X45:X47)=2,ROUND(140*2*'様式第15号-3-1（別紙2）'!$E$8,0),IF(COUNTA(X45:X47)=1,ROUND(140*1*'様式第15号-3-1（別紙2）'!$F$8,0),IF(COUNT(X45:X47)=0,0))))</f>
        <v>0</v>
      </c>
      <c r="Y48" s="800">
        <f>IF(COUNTA(Y45:Y47)=3,ROUND(140*3*'様式第15号-3-1（別紙2）'!$D$8,0),IF(COUNTA(Y45:Y47)=2,ROUND(140*2*'様式第15号-3-1（別紙2）'!$E$8,0),IF(COUNTA(Y45:Y47)=1,ROUND(140*1*'様式第15号-3-1（別紙2）'!$F$8,0),IF(COUNT(Y45:Y47)=0,0))))</f>
        <v>0</v>
      </c>
      <c r="Z48" s="800">
        <f>IF(COUNTA(Z45:Z47)=3,ROUND(140*3*'様式第15号-3-1（別紙2）'!$D$8,0),IF(COUNTA(Z45:Z47)=2,ROUND(140*2*'様式第15号-3-1（別紙2）'!$E$8,0),IF(COUNTA(Z45:Z47)=1,ROUND(140*1*'様式第15号-3-1（別紙2）'!$F$8,0),IF(COUNT(Z45:Z47)=0,0))))</f>
        <v>0</v>
      </c>
      <c r="AA48" s="800">
        <f>IF(COUNTA(AA45:AA47)=3,ROUND(140*3*'様式第15号-3-1（別紙2）'!$D$8,0),IF(COUNTA(AA45:AA47)=2,ROUND(140*2*'様式第15号-3-1（別紙2）'!$E$8,0),IF(COUNTA(AA45:AA47)=1,ROUND(140*1*'様式第15号-3-1（別紙2）'!$F$8,0),IF(COUNT(AA45:AA47)=0,0))))</f>
        <v>0</v>
      </c>
      <c r="AB48" s="800">
        <f>IF(COUNTA(AB45:AB47)=3,ROUND(140*3*'様式第15号-3-1（別紙2）'!$D$8,0),IF(COUNTA(AB45:AB47)=2,ROUND(140*2*'様式第15号-3-1（別紙2）'!$E$8,0),IF(COUNTA(AB45:AB47)=1,ROUND(140*1*'様式第15号-3-1（別紙2）'!$F$8,0),IF(COUNT(AB45:AB47)=0,0))))</f>
        <v>0</v>
      </c>
      <c r="AC48" s="800">
        <f>IF(COUNTA(AC45:AC47)=3,ROUND(140*3*'様式第15号-3-1（別紙2）'!$D$8,0),IF(COUNTA(AC45:AC47)=2,ROUND(140*2*'様式第15号-3-1（別紙2）'!$E$8,0),IF(COUNTA(AC45:AC47)=1,ROUND(140*1*'様式第15号-3-1（別紙2）'!$F$8,0),IF(COUNT(AC45:AC47)=0,0))))</f>
        <v>0</v>
      </c>
      <c r="AD48" s="800">
        <f>IF(COUNTA(AD45:AD47)=3,ROUND(140*3*'様式第15号-3-1（別紙2）'!$D$8,0),IF(COUNTA(AD45:AD47)=2,ROUND(140*2*'様式第15号-3-1（別紙2）'!$E$8,0),IF(COUNTA(AD45:AD47)=1,ROUND(140*1*'様式第15号-3-1（別紙2）'!$F$8,0),IF(COUNT(AD45:AD47)=0,0))))</f>
        <v>0</v>
      </c>
      <c r="AE48" s="800">
        <f>IF(COUNTA(AE45:AE47)=3,ROUND(140*3*'様式第15号-3-1（別紙2）'!$D$8,0),IF(COUNTA(AE45:AE47)=2,ROUND(140*2*'様式第15号-3-1（別紙2）'!$E$8,0),IF(COUNTA(AE45:AE47)=1,ROUND(140*1*'様式第15号-3-1（別紙2）'!$F$8,0),IF(COUNT(AE45:AE47)=0,0))))</f>
        <v>0</v>
      </c>
      <c r="AF48" s="800">
        <f>IF(COUNTA(AF45:AF47)=3,ROUND(140*3*'様式第15号-3-1（別紙2）'!$D$8,0),IF(COUNTA(AF45:AF47)=2,ROUND(140*2*'様式第15号-3-1（別紙2）'!$E$8,0),IF(COUNTA(AF45:AF47)=1,ROUND(140*1*'様式第15号-3-1（別紙2）'!$F$8,0),IF(COUNT(AF45:AF47)=0,0))))</f>
        <v>0</v>
      </c>
      <c r="AG48" s="800">
        <f>IF(COUNTA(AG45:AG47)=3,ROUND(140*3*'様式第15号-3-1（別紙2）'!$D$8,0),IF(COUNTA(AG45:AG47)=2,ROUND(140*2*'様式第15号-3-1（別紙2）'!$E$8,0),IF(COUNTA(AG45:AG47)=1,ROUND(140*1*'様式第15号-3-1（別紙2）'!$F$8,0),IF(COUNT(AG45:AG47)=0,0))))</f>
        <v>0</v>
      </c>
      <c r="AH48" s="800">
        <f>IF(COUNTA(AH45:AH47)=3,ROUND(140*3*'様式第15号-3-1（別紙2）'!$D$8,0),IF(COUNTA(AH45:AH47)=2,ROUND(140*2*'様式第15号-3-1（別紙2）'!$E$8,0),IF(COUNTA(AH45:AH47)=1,ROUND(140*1*'様式第15号-3-1（別紙2）'!$F$8,0),IF(COUNT(AH45:AH47)=0,0))))</f>
        <v>0</v>
      </c>
      <c r="AI48" s="801">
        <f>IF(COUNTA(AI45:AI47)=3,ROUND(140*3*'様式第15号-3-1（別紙2）'!$D$8,0),IF(COUNTA(AI45:AI47)=2,ROUND(140*2*'様式第15号-3-1（別紙2）'!$E$8,0),IF(COUNTA(AI45:AI47)=1,ROUND(140*1*'様式第15号-3-1（別紙2）'!$F$8,0),IF(COUNT(AI45:AI47)=0,0))))</f>
        <v>0</v>
      </c>
      <c r="AJ48" s="800">
        <f>IF(COUNTA(AJ45:AJ47)=3,ROUND(140*3*'様式第15号-3-1（別紙2）'!$D$8,0),IF(COUNTA(AJ45:AJ47)=2,ROUND(140*2*'様式第15号-3-1（別紙2）'!$E$8,0),IF(COUNTA(AJ45:AJ47)=1,ROUND(140*1*'様式第15号-3-1（別紙2）'!$F$8,0),IF(COUNT(AJ45:AJ47)=0,0))))</f>
        <v>0</v>
      </c>
      <c r="AK48" s="800">
        <f>IF(COUNTA(AK45:AK47)=3,ROUND(140*3*'様式第15号-3-1（別紙2）'!$D$8,0),IF(COUNTA(AK45:AK47)=2,ROUND(140*2*'様式第15号-3-1（別紙2）'!$E$8,0),IF(COUNTA(AK45:AK47)=1,ROUND(140*1*'様式第15号-3-1（別紙2）'!$F$8,0),IF(COUNT(AK45:AK47)=0,0))))</f>
        <v>0</v>
      </c>
      <c r="AL48" s="800">
        <f>IF(COUNTA(AL45:AL47)=3,ROUND(140*3*'様式第15号-3-1（別紙2）'!$D$8,0),IF(COUNTA(AL45:AL47)=2,ROUND(140*2*'様式第15号-3-1（別紙2）'!$E$8,0),IF(COUNTA(AL45:AL47)=1,ROUND(140*1*'様式第15号-3-1（別紙2）'!$F$8,0),IF(COUNT(AL45:AL47)=0,0))))</f>
        <v>0</v>
      </c>
      <c r="AM48" s="800">
        <f>IF(COUNTA(AM45:AM47)=3,ROUND(140*3*'様式第15号-3-1（別紙2）'!$D$8,0),IF(COUNTA(AM45:AM47)=2,ROUND(140*2*'様式第15号-3-1（別紙2）'!$E$8,0),IF(COUNTA(AM45:AM47)=1,ROUND(140*1*'様式第15号-3-1（別紙2）'!$F$8,0),IF(COUNT(AM45:AM47)=0,0))))</f>
        <v>0</v>
      </c>
      <c r="AN48" s="800">
        <f>IF(COUNTA(AN45:AN47)=3,ROUND(140*3*'様式第15号-3-1（別紙2）'!$D$8,0),IF(COUNTA(AN45:AN47)=2,ROUND(140*2*'様式第15号-3-1（別紙2）'!$E$8,0),IF(COUNTA(AN45:AN47)=1,ROUND(140*1*'様式第15号-3-1（別紙2）'!$F$8,0),IF(COUNT(AN45:AN47)=0,0))))</f>
        <v>0</v>
      </c>
      <c r="AO48" s="800">
        <f>IF(COUNTA(AO45:AO47)=3,ROUND(140*3*'様式第15号-3-1（別紙2）'!$D$8,0),IF(COUNTA(AO45:AO47)=2,ROUND(140*2*'様式第15号-3-1（別紙2）'!$E$8,0),IF(COUNTA(AO45:AO47)=1,ROUND(140*1*'様式第15号-3-1（別紙2）'!$F$8,0),IF(COUNT(AO45:AO47)=0,0))))</f>
        <v>0</v>
      </c>
      <c r="AP48" s="800">
        <f>IF(COUNTA(AP45:AP47)=3,ROUND(140*3*'様式第15号-3-1（別紙2）'!$D$8,0),IF(COUNTA(AP45:AP47)=2,ROUND(140*2*'様式第15号-3-1（別紙2）'!$E$8,0),IF(COUNTA(AP45:AP47)=1,ROUND(140*1*'様式第15号-3-1（別紙2）'!$F$8,0),IF(COUNT(AP45:AP47)=0,0))))</f>
        <v>0</v>
      </c>
      <c r="AQ48" s="800">
        <f>IF(COUNTA(AQ45:AQ47)=3,ROUND(140*3*'様式第15号-3-1（別紙2）'!$D$8,0),IF(COUNTA(AQ45:AQ47)=2,ROUND(140*2*'様式第15号-3-1（別紙2）'!$E$8,0),IF(COUNTA(AQ45:AQ47)=1,ROUND(140*1*'様式第15号-3-1（別紙2）'!$F$8,0),IF(COUNT(AQ45:AQ47)=0,0))))</f>
        <v>0</v>
      </c>
      <c r="AR48" s="800">
        <f>IF(COUNTA(AR45:AR47)=3,ROUND(140*3*'様式第15号-3-1（別紙2）'!$D$8,0),IF(COUNTA(AR45:AR47)=2,ROUND(140*2*'様式第15号-3-1（別紙2）'!$E$8,0),IF(COUNTA(AR45:AR47)=1,ROUND(140*1*'様式第15号-3-1（別紙2）'!$F$8,0),IF(COUNT(AR45:AR47)=0,0))))</f>
        <v>0</v>
      </c>
      <c r="AS48" s="800">
        <f>IF(COUNTA(AS45:AS47)=3,ROUND(140*3*'様式第15号-3-1（別紙2）'!$D$8,0),IF(COUNTA(AS45:AS47)=2,ROUND(140*2*'様式第15号-3-1（別紙2）'!$E$8,0),IF(COUNTA(AS45:AS47)=1,ROUND(140*1*'様式第15号-3-1（別紙2）'!$F$8,0),IF(COUNT(AS45:AS47)=0,0))))</f>
        <v>0</v>
      </c>
      <c r="AT48" s="800">
        <f>IF(COUNTA(AT45:AT47)=3,ROUND(140*3*'様式第15号-3-1（別紙2）'!$D$8,0),IF(COUNTA(AT45:AT47)=2,ROUND(140*2*'様式第15号-3-1（別紙2）'!$E$8,0),IF(COUNTA(AT45:AT47)=1,ROUND(140*1*'様式第15号-3-1（別紙2）'!$F$8,0),IF(COUNT(AT45:AT47)=0,0))))</f>
        <v>0</v>
      </c>
      <c r="AU48" s="800">
        <f>IF(COUNTA(AU45:AU47)=3,ROUND(140*3*'様式第15号-3-1（別紙2）'!$D$8,0),IF(COUNTA(AU45:AU47)=2,ROUND(140*2*'様式第15号-3-1（別紙2）'!$E$8,0),IF(COUNTA(AU45:AU47)=1,ROUND(140*1*'様式第15号-3-1（別紙2）'!$F$8,0),IF(COUNT(AU45:AU47)=0,0))))</f>
        <v>0</v>
      </c>
      <c r="AV48" s="800">
        <f>IF(COUNTA(AV45:AV47)=3,ROUND(140*3*'様式第15号-3-1（別紙2）'!$D$8,0),IF(COUNTA(AV45:AV47)=2,ROUND(140*2*'様式第15号-3-1（別紙2）'!$E$8,0),IF(COUNTA(AV45:AV47)=1,ROUND(140*1*'様式第15号-3-1（別紙2）'!$F$8,0),IF(COUNT(AV45:AV47)=0,0))))</f>
        <v>0</v>
      </c>
      <c r="AW48" s="800">
        <f>IF(COUNTA(AW45:AW47)=3,ROUND(140*3*'様式第15号-3-1（別紙2）'!$D$8,0),IF(COUNTA(AW45:AW47)=2,ROUND(140*2*'様式第15号-3-1（別紙2）'!$E$8,0),IF(COUNTA(AW45:AW47)=1,ROUND(140*1*'様式第15号-3-1（別紙2）'!$F$8,0),IF(COUNT(AW45:AW47)=0,0))))</f>
        <v>0</v>
      </c>
      <c r="AX48" s="800">
        <f>IF(COUNTA(AX45:AX47)=3,ROUND(140*3*'様式第15号-3-1（別紙2）'!$D$8,0),IF(COUNTA(AX45:AX47)=2,ROUND(140*2*'様式第15号-3-1（別紙2）'!$E$8,0),IF(COUNTA(AX45:AX47)=1,ROUND(140*1*'様式第15号-3-1（別紙2）'!$F$8,0),IF(COUNT(AX45:AX47)=0,0))))</f>
        <v>0</v>
      </c>
      <c r="AY48" s="800">
        <f>IF(COUNTA(AY45:AY47)=3,ROUND(140*3*'様式第15号-3-1（別紙2）'!$D$8,0),IF(COUNTA(AY45:AY47)=2,ROUND(140*2*'様式第15号-3-1（別紙2）'!$E$8,0),IF(COUNTA(AY45:AY47)=1,ROUND(140*1*'様式第15号-3-1（別紙2）'!$F$8,0),IF(COUNT(AY45:AY47)=0,0))))</f>
        <v>0</v>
      </c>
      <c r="AZ48" s="800">
        <f>IF(COUNTA(AZ45:AZ47)=3,ROUND(140*3*'様式第15号-3-1（別紙2）'!$D$8,0),IF(COUNTA(AZ45:AZ47)=2,ROUND(140*2*'様式第15号-3-1（別紙2）'!$E$8,0),IF(COUNTA(AZ45:AZ47)=1,ROUND(140*1*'様式第15号-3-1（別紙2）'!$F$8,0),IF(COUNT(AZ45:AZ47)=0,0))))</f>
        <v>0</v>
      </c>
      <c r="BA48" s="800">
        <f>IF(COUNTA(BA45:BA47)=3,ROUND(140*3*'様式第15号-3-1（別紙2）'!$D$8,0),IF(COUNTA(BA45:BA47)=2,ROUND(140*2*'様式第15号-3-1（別紙2）'!$E$8,0),IF(COUNTA(BA45:BA47)=1,ROUND(140*1*'様式第15号-3-1（別紙2）'!$F$8,0),IF(COUNT(BA45:BA47)=0,0))))</f>
        <v>0</v>
      </c>
      <c r="BB48" s="800">
        <f>IF(COUNTA(BB45:BB47)=3,ROUND(140*3*'様式第15号-3-1（別紙2）'!$D$8,0),IF(COUNTA(BB45:BB47)=2,ROUND(140*2*'様式第15号-3-1（別紙2）'!$E$8,0),IF(COUNTA(BB45:BB47)=1,ROUND(140*1*'様式第15号-3-1（別紙2）'!$F$8,0),IF(COUNT(BB45:BB47)=0,0))))</f>
        <v>0</v>
      </c>
      <c r="BC48" s="800">
        <f>IF(COUNTA(BC45:BC47)=3,ROUND(140*3*'様式第15号-3-1（別紙2）'!$D$8,0),IF(COUNTA(BC45:BC47)=2,ROUND(140*2*'様式第15号-3-1（別紙2）'!$E$8,0),IF(COUNTA(BC45:BC47)=1,ROUND(140*1*'様式第15号-3-1（別紙2）'!$F$8,0),IF(COUNT(BC45:BC47)=0,0))))</f>
        <v>0</v>
      </c>
      <c r="BD48" s="800">
        <f>IF(COUNTA(BD45:BD47)=3,ROUND(140*3*'様式第15号-3-1（別紙2）'!$D$8,0),IF(COUNTA(BD45:BD47)=2,ROUND(140*2*'様式第15号-3-1（別紙2）'!$E$8,0),IF(COUNTA(BD45:BD47)=1,ROUND(140*1*'様式第15号-3-1（別紙2）'!$F$8,0),IF(COUNT(BD45:BD47)=0,0))))</f>
        <v>0</v>
      </c>
      <c r="BE48" s="800">
        <f>IF(COUNTA(BE45:BE47)=3,ROUND(140*3*'様式第15号-3-1（別紙2）'!$D$8,0),IF(COUNTA(BE45:BE47)=2,ROUND(140*2*'様式第15号-3-1（別紙2）'!$E$8,0),IF(COUNTA(BE45:BE47)=1,ROUND(140*1*'様式第15号-3-1（別紙2）'!$F$8,0),IF(COUNT(BE45:BE47)=0,0))))</f>
        <v>0</v>
      </c>
      <c r="BF48" s="800">
        <f>IF(COUNTA(BF45:BF47)=3,ROUND(140*3*'様式第15号-3-1（別紙2）'!$D$8,0),IF(COUNTA(BF45:BF47)=2,ROUND(140*2*'様式第15号-3-1（別紙2）'!$E$8,0),IF(COUNTA(BF45:BF47)=1,ROUND(140*1*'様式第15号-3-1（別紙2）'!$F$8,0),IF(COUNT(BF45:BF47)=0,0))))</f>
        <v>0</v>
      </c>
      <c r="BG48" s="800">
        <f>IF(COUNTA(BG45:BG47)=3,ROUND(140*3*'様式第15号-3-1（別紙2）'!$D$8,0),IF(COUNTA(BG45:BG47)=2,ROUND(140*2*'様式第15号-3-1（別紙2）'!$E$8,0),IF(COUNTA(BG45:BG47)=1,ROUND(140*1*'様式第15号-3-1（別紙2）'!$F$8,0),IF(COUNT(BG45:BG47)=0,0))))</f>
        <v>0</v>
      </c>
      <c r="BH48" s="800">
        <f>IF(COUNTA(BH45:BH47)=3,ROUND(140*3*'様式第15号-3-1（別紙2）'!$D$8,0),IF(COUNTA(BH45:BH47)=2,ROUND(140*2*'様式第15号-3-1（別紙2）'!$E$8,0),IF(COUNTA(BH45:BH47)=1,ROUND(140*1*'様式第15号-3-1（別紙2）'!$F$8,0),IF(COUNT(BH45:BH47)=0,0))))</f>
        <v>0</v>
      </c>
      <c r="BI48" s="800">
        <f>IF(COUNTA(BI45:BI47)=3,ROUND(140*3*'様式第15号-3-1（別紙2）'!$D$8,0),IF(COUNTA(BI45:BI47)=2,ROUND(140*2*'様式第15号-3-1（別紙2）'!$E$8,0),IF(COUNTA(BI45:BI47)=1,ROUND(140*1*'様式第15号-3-1（別紙2）'!$F$8,0),IF(COUNT(BI45:BI47)=0,0))))</f>
        <v>0</v>
      </c>
      <c r="BJ48" s="800">
        <f>IF(COUNTA(BJ45:BJ47)=3,ROUND(140*3*'様式第15号-3-1（別紙2）'!$D$8,0),IF(COUNTA(BJ45:BJ47)=2,ROUND(140*2*'様式第15号-3-1（別紙2）'!$E$8,0),IF(COUNTA(BJ45:BJ47)=1,ROUND(140*1*'様式第15号-3-1（別紙2）'!$F$8,0),IF(COUNT(BJ45:BJ47)=0,0))))</f>
        <v>0</v>
      </c>
      <c r="BK48" s="800">
        <f>IF(COUNTA(BK45:BK47)=3,ROUND(140*3*'様式第15号-3-1（別紙2）'!$D$8,0),IF(COUNTA(BK45:BK47)=2,ROUND(140*2*'様式第15号-3-1（別紙2）'!$E$8,0),IF(COUNTA(BK45:BK47)=1,ROUND(140*1*'様式第15号-3-1（別紙2）'!$F$8,0),IF(COUNT(BK45:BK47)=0,0))))</f>
        <v>0</v>
      </c>
      <c r="BL48" s="799">
        <f>IF(COUNTA(BL45:BL47)=3,ROUND(140*3*'様式第15号-3-1（別紙2）'!$D$8,0),IF(COUNTA(BL45:BL47)=2,ROUND(140*2*'様式第15号-3-1（別紙2）'!$E$8,0),IF(COUNTA(BL45:BL47)=1,ROUND(140*1*'様式第15号-3-1（別紙2）'!$F$8,0),IF(COUNT(BL45:BL47)=0,0))))</f>
        <v>0</v>
      </c>
      <c r="BM48" s="800">
        <f>IF(COUNTA(BM45:BM47)=3,ROUND(140*3*'様式第15号-3-1（別紙2）'!$D$8,0),IF(COUNTA(BM45:BM47)=2,ROUND(140*2*'様式第15号-3-1（別紙2）'!$E$8,0),IF(COUNTA(BM45:BM47)=1,ROUND(140*1*'様式第15号-3-1（別紙2）'!$F$8,0),IF(COUNT(BM45:BM47)=0,0))))</f>
        <v>0</v>
      </c>
      <c r="BN48" s="800">
        <f>IF(COUNTA(BN45:BN47)=3,ROUND(140*3*'様式第15号-3-1（別紙2）'!$D$8,0),IF(COUNTA(BN45:BN47)=2,ROUND(140*2*'様式第15号-3-1（別紙2）'!$E$8,0),IF(COUNTA(BN45:BN47)=1,ROUND(140*1*'様式第15号-3-1（別紙2）'!$F$8,0),IF(COUNT(BN45:BN47)=0,0))))</f>
        <v>0</v>
      </c>
      <c r="BO48" s="800">
        <f>IF(COUNTA(BO45:BO47)=3,ROUND(140*3*'様式第15号-3-1（別紙2）'!$D$8,0),IF(COUNTA(BO45:BO47)=2,ROUND(140*2*'様式第15号-3-1（別紙2）'!$E$8,0),IF(COUNTA(BO45:BO47)=1,ROUND(140*1*'様式第15号-3-1（別紙2）'!$F$8,0),IF(COUNT(BO45:BO47)=0,0))))</f>
        <v>0</v>
      </c>
      <c r="BP48" s="800">
        <f>IF(COUNTA(BP45:BP47)=3,ROUND(140*3*'様式第15号-3-1（別紙2）'!$D$8,0),IF(COUNTA(BP45:BP47)=2,ROUND(140*2*'様式第15号-3-1（別紙2）'!$E$8,0),IF(COUNTA(BP45:BP47)=1,ROUND(140*1*'様式第15号-3-1（別紙2）'!$F$8,0),IF(COUNT(BP45:BP47)=0,0))))</f>
        <v>0</v>
      </c>
      <c r="BQ48" s="800">
        <f>IF(COUNTA(BQ45:BQ47)=3,ROUND(140*3*'様式第15号-3-1（別紙2）'!$D$8,0),IF(COUNTA(BQ45:BQ47)=2,ROUND(140*2*'様式第15号-3-1（別紙2）'!$E$8,0),IF(COUNTA(BQ45:BQ47)=1,ROUND(140*1*'様式第15号-3-1（別紙2）'!$F$8,0),IF(COUNT(BQ45:BQ47)=0,0))))</f>
        <v>0</v>
      </c>
      <c r="BR48" s="800">
        <f>IF(COUNTA(BR45:BR47)=3,ROUND(140*3*'様式第15号-3-1（別紙2）'!$D$8,0),IF(COUNTA(BR45:BR47)=2,ROUND(140*2*'様式第15号-3-1（別紙2）'!$E$8,0),IF(COUNTA(BR45:BR47)=1,ROUND(140*1*'様式第15号-3-1（別紙2）'!$F$8,0),IF(COUNT(BR45:BR47)=0,0))))</f>
        <v>0</v>
      </c>
      <c r="BS48" s="800">
        <f>IF(COUNTA(BS45:BS47)=3,ROUND(140*3*'様式第15号-3-1（別紙2）'!$D$8,0),IF(COUNTA(BS45:BS47)=2,ROUND(140*2*'様式第15号-3-1（別紙2）'!$E$8,0),IF(COUNTA(BS45:BS47)=1,ROUND(140*1*'様式第15号-3-1（別紙2）'!$F$8,0),IF(COUNT(BS45:BS47)=0,0))))</f>
        <v>0</v>
      </c>
      <c r="BT48" s="800">
        <f>IF(COUNTA(BT45:BT47)=3,ROUND(140*3*'様式第15号-3-1（別紙2）'!$D$8,0),IF(COUNTA(BT45:BT47)=2,ROUND(140*2*'様式第15号-3-1（別紙2）'!$E$8,0),IF(COUNTA(BT45:BT47)=1,ROUND(140*1*'様式第15号-3-1（別紙2）'!$F$8,0),IF(COUNT(BT45:BT47)=0,0))))</f>
        <v>0</v>
      </c>
      <c r="BU48" s="800">
        <f>IF(COUNTA(BU45:BU47)=3,ROUND(140*3*'様式第15号-3-1（別紙2）'!$D$8,0),IF(COUNTA(BU45:BU47)=2,ROUND(140*2*'様式第15号-3-1（別紙2）'!$E$8,0),IF(COUNTA(BU45:BU47)=1,ROUND(140*1*'様式第15号-3-1（別紙2）'!$F$8,0),IF(COUNT(BU45:BU47)=0,0))))</f>
        <v>0</v>
      </c>
      <c r="BV48" s="800">
        <f>IF(COUNTA(BV45:BV47)=3,ROUND(140*3*'様式第15号-3-1（別紙2）'!$D$8,0),IF(COUNTA(BV45:BV47)=2,ROUND(140*2*'様式第15号-3-1（別紙2）'!$E$8,0),IF(COUNTA(BV45:BV47)=1,ROUND(140*1*'様式第15号-3-1（別紙2）'!$F$8,0),IF(COUNT(BV45:BV47)=0,0))))</f>
        <v>0</v>
      </c>
      <c r="BW48" s="800">
        <f>IF(COUNTA(BW45:BW47)=3,ROUND(140*3*'様式第15号-3-1（別紙2）'!$D$8,0),IF(COUNTA(BW45:BW47)=2,ROUND(140*2*'様式第15号-3-1（別紙2）'!$E$8,0),IF(COUNTA(BW45:BW47)=1,ROUND(140*1*'様式第15号-3-1（別紙2）'!$F$8,0),IF(COUNT(BW45:BW47)=0,0))))</f>
        <v>0</v>
      </c>
      <c r="BX48" s="800">
        <f>IF(COUNTA(BX45:BX47)=3,ROUND(140*3*'様式第15号-3-1（別紙2）'!$D$8,0),IF(COUNTA(BX45:BX47)=2,ROUND(140*2*'様式第15号-3-1（別紙2）'!$E$8,0),IF(COUNTA(BX45:BX47)=1,ROUND(140*1*'様式第15号-3-1（別紙2）'!$F$8,0),IF(COUNT(BX45:BX47)=0,0))))</f>
        <v>0</v>
      </c>
      <c r="BY48" s="800">
        <f>IF(COUNTA(BY45:BY47)=3,ROUND(140*3*'様式第15号-3-1（別紙2）'!$D$8,0),IF(COUNTA(BY45:BY47)=2,ROUND(140*2*'様式第15号-3-1（別紙2）'!$E$8,0),IF(COUNTA(BY45:BY47)=1,ROUND(140*1*'様式第15号-3-1（別紙2）'!$F$8,0),IF(COUNT(BY45:BY47)=0,0))))</f>
        <v>0</v>
      </c>
      <c r="BZ48" s="800">
        <f>IF(COUNTA(BZ45:BZ47)=3,ROUND(140*3*'様式第15号-3-1（別紙2）'!$D$8,0),IF(COUNTA(BZ45:BZ47)=2,ROUND(140*2*'様式第15号-3-1（別紙2）'!$E$8,0),IF(COUNTA(BZ45:BZ47)=1,ROUND(140*1*'様式第15号-3-1（別紙2）'!$F$8,0),IF(COUNT(BZ45:BZ47)=0,0))))</f>
        <v>0</v>
      </c>
      <c r="CA48" s="800">
        <f>IF(COUNTA(CA45:CA47)=3,ROUND(140*3*'様式第15号-3-1（別紙2）'!$D$8,0),IF(COUNTA(CA45:CA47)=2,ROUND(140*2*'様式第15号-3-1（別紙2）'!$E$8,0),IF(COUNTA(CA45:CA47)=1,ROUND(140*1*'様式第15号-3-1（別紙2）'!$F$8,0),IF(COUNT(CA45:CA47)=0,0))))</f>
        <v>0</v>
      </c>
      <c r="CB48" s="800">
        <f>IF(COUNTA(CB45:CB47)=3,ROUND(140*3*'様式第15号-3-1（別紙2）'!$D$8,0),IF(COUNTA(CB45:CB47)=2,ROUND(140*2*'様式第15号-3-1（別紙2）'!$E$8,0),IF(COUNTA(CB45:CB47)=1,ROUND(140*1*'様式第15号-3-1（別紙2）'!$F$8,0),IF(COUNT(CB45:CB47)=0,0))))</f>
        <v>0</v>
      </c>
      <c r="CC48" s="800">
        <f>IF(COUNTA(CC45:CC47)=3,ROUND(140*3*'様式第15号-3-1（別紙2）'!$D$8,0),IF(COUNTA(CC45:CC47)=2,ROUND(140*2*'様式第15号-3-1（別紙2）'!$E$8,0),IF(COUNTA(CC45:CC47)=1,ROUND(140*1*'様式第15号-3-1（別紙2）'!$F$8,0),IF(COUNT(CC45:CC47)=0,0))))</f>
        <v>0</v>
      </c>
      <c r="CD48" s="800">
        <f>IF(COUNTA(CD45:CD47)=3,ROUND(140*3*'様式第15号-3-1（別紙2）'!$D$8,0),IF(COUNTA(CD45:CD47)=2,ROUND(140*2*'様式第15号-3-1（別紙2）'!$E$8,0),IF(COUNTA(CD45:CD47)=1,ROUND(140*1*'様式第15号-3-1（別紙2）'!$F$8,0),IF(COUNT(CD45:CD47)=0,0))))</f>
        <v>0</v>
      </c>
      <c r="CE48" s="800">
        <f>IF(COUNTA(CE45:CE47)=3,ROUND(140*3*'様式第15号-3-1（別紙2）'!$D$8,0),IF(COUNTA(CE45:CE47)=2,ROUND(140*2*'様式第15号-3-1（別紙2）'!$E$8,0),IF(COUNTA(CE45:CE47)=1,ROUND(140*1*'様式第15号-3-1（別紙2）'!$F$8,0),IF(COUNT(CE45:CE47)=0,0))))</f>
        <v>0</v>
      </c>
      <c r="CF48" s="800">
        <f>IF(COUNTA(CF45:CF47)=3,ROUND(140*3*'様式第15号-3-1（別紙2）'!$D$8,0),IF(COUNTA(CF45:CF47)=2,ROUND(140*2*'様式第15号-3-1（別紙2）'!$E$8,0),IF(COUNTA(CF45:CF47)=1,ROUND(140*1*'様式第15号-3-1（別紙2）'!$F$8,0),IF(COUNT(CF45:CF47)=0,0))))</f>
        <v>0</v>
      </c>
      <c r="CG48" s="800">
        <f>IF(COUNTA(CG45:CG47)=3,ROUND(140*3*'様式第15号-3-1（別紙2）'!$D$8,0),IF(COUNTA(CG45:CG47)=2,ROUND(140*2*'様式第15号-3-1（別紙2）'!$E$8,0),IF(COUNTA(CG45:CG47)=1,ROUND(140*1*'様式第15号-3-1（別紙2）'!$F$8,0),IF(COUNT(CG45:CG47)=0,0))))</f>
        <v>0</v>
      </c>
      <c r="CH48" s="800">
        <f>IF(COUNTA(CH45:CH47)=3,ROUND(140*3*'様式第15号-3-1（別紙2）'!$D$8,0),IF(COUNTA(CH45:CH47)=2,ROUND(140*2*'様式第15号-3-1（別紙2）'!$E$8,0),IF(COUNTA(CH45:CH47)=1,ROUND(140*1*'様式第15号-3-1（別紙2）'!$F$8,0),IF(COUNT(CH45:CH47)=0,0))))</f>
        <v>0</v>
      </c>
      <c r="CI48" s="800">
        <f>IF(COUNTA(CI45:CI47)=3,ROUND(140*3*'様式第15号-3-1（別紙2）'!$D$8,0),IF(COUNTA(CI45:CI47)=2,ROUND(140*2*'様式第15号-3-1（別紙2）'!$E$8,0),IF(COUNTA(CI45:CI47)=1,ROUND(140*1*'様式第15号-3-1（別紙2）'!$F$8,0),IF(COUNT(CI45:CI47)=0,0))))</f>
        <v>0</v>
      </c>
      <c r="CJ48" s="800">
        <f>IF(COUNTA(CJ45:CJ47)=3,ROUND(140*3*'様式第15号-3-1（別紙2）'!$D$8,0),IF(COUNTA(CJ45:CJ47)=2,ROUND(140*2*'様式第15号-3-1（別紙2）'!$E$8,0),IF(COUNTA(CJ45:CJ47)=1,ROUND(140*1*'様式第15号-3-1（別紙2）'!$F$8,0),IF(COUNT(CJ45:CJ47)=0,0))))</f>
        <v>0</v>
      </c>
      <c r="CK48" s="800">
        <f>IF(COUNTA(CK45:CK47)=3,ROUND(140*3*'様式第15号-3-1（別紙2）'!$D$8,0),IF(COUNTA(CK45:CK47)=2,ROUND(140*2*'様式第15号-3-1（別紙2）'!$E$8,0),IF(COUNTA(CK45:CK47)=1,ROUND(140*1*'様式第15号-3-1（別紙2）'!$F$8,0),IF(COUNT(CK45:CK47)=0,0))))</f>
        <v>0</v>
      </c>
      <c r="CL48" s="800">
        <f>IF(COUNTA(CL45:CL47)=3,ROUND(140*3*'様式第15号-3-1（別紙2）'!$D$8,0),IF(COUNTA(CL45:CL47)=2,ROUND(140*2*'様式第15号-3-1（別紙2）'!$E$8,0),IF(COUNTA(CL45:CL47)=1,ROUND(140*1*'様式第15号-3-1（別紙2）'!$F$8,0),IF(COUNT(CL45:CL47)=0,0))))</f>
        <v>0</v>
      </c>
      <c r="CM48" s="800">
        <f>IF(COUNTA(CM45:CM47)=3,ROUND(140*3*'様式第15号-3-1（別紙2）'!$D$8,0),IF(COUNTA(CM45:CM47)=2,ROUND(140*2*'様式第15号-3-1（別紙2）'!$E$8,0),IF(COUNTA(CM45:CM47)=1,ROUND(140*1*'様式第15号-3-1（別紙2）'!$F$8,0),IF(COUNT(CM45:CM47)=0,0))))</f>
        <v>0</v>
      </c>
      <c r="CN48" s="800">
        <f>IF(COUNTA(CN45:CN47)=3,ROUND(140*3*'様式第15号-3-1（別紙2）'!$D$8,0),IF(COUNTA(CN45:CN47)=2,ROUND(140*2*'様式第15号-3-1（別紙2）'!$E$8,0),IF(COUNTA(CN45:CN47)=1,ROUND(140*1*'様式第15号-3-1（別紙2）'!$F$8,0),IF(COUNT(CN45:CN47)=0,0))))</f>
        <v>0</v>
      </c>
      <c r="CO48" s="800">
        <f>IF(COUNTA(CO45:CO47)=3,ROUND(140*3*'様式第15号-3-1（別紙2）'!$D$8,0),IF(COUNTA(CO45:CO47)=2,ROUND(140*2*'様式第15号-3-1（別紙2）'!$E$8,0),IF(COUNTA(CO45:CO47)=1,ROUND(140*1*'様式第15号-3-1（別紙2）'!$F$8,0),IF(COUNT(CO45:CO47)=0,0))))</f>
        <v>0</v>
      </c>
      <c r="CP48" s="800">
        <f>IF(COUNTA(CP45:CP47)=3,ROUND(140*3*'様式第15号-3-1（別紙2）'!$D$8,0),IF(COUNTA(CP45:CP47)=2,ROUND(140*2*'様式第15号-3-1（別紙2）'!$E$8,0),IF(COUNTA(CP45:CP47)=1,ROUND(140*1*'様式第15号-3-1（別紙2）'!$F$8,0),IF(COUNT(CP45:CP47)=0,0))))</f>
        <v>0</v>
      </c>
      <c r="CQ48" s="1384">
        <f>SUM(E12:CQ12,E24:CR24,E36:CR36,E48:CP48)</f>
        <v>0</v>
      </c>
      <c r="CR48" s="1385"/>
      <c r="CS48" s="1386"/>
    </row>
    <row r="49" spans="2:188" ht="18" customHeight="1">
      <c r="B49" s="657" t="s">
        <v>660</v>
      </c>
      <c r="C49" s="658"/>
      <c r="D49" s="659"/>
      <c r="E49" s="672"/>
      <c r="F49" s="673"/>
      <c r="G49" s="673"/>
      <c r="H49" s="673"/>
      <c r="I49" s="673"/>
      <c r="J49" s="673"/>
      <c r="K49" s="673" t="s">
        <v>638</v>
      </c>
      <c r="L49" s="673" t="s">
        <v>638</v>
      </c>
      <c r="M49" s="673" t="s">
        <v>638</v>
      </c>
      <c r="N49" s="673" t="s">
        <v>638</v>
      </c>
      <c r="O49" s="673" t="s">
        <v>638</v>
      </c>
      <c r="P49" s="673" t="s">
        <v>638</v>
      </c>
      <c r="Q49" s="673" t="s">
        <v>638</v>
      </c>
      <c r="R49" s="673"/>
      <c r="S49" s="673" t="s">
        <v>638</v>
      </c>
      <c r="T49" s="673" t="s">
        <v>638</v>
      </c>
      <c r="U49" s="673" t="s">
        <v>638</v>
      </c>
      <c r="V49" s="673" t="s">
        <v>638</v>
      </c>
      <c r="W49" s="673" t="s">
        <v>638</v>
      </c>
      <c r="X49" s="673"/>
      <c r="Y49" s="673" t="s">
        <v>638</v>
      </c>
      <c r="Z49" s="673" t="s">
        <v>638</v>
      </c>
      <c r="AA49" s="673" t="s">
        <v>638</v>
      </c>
      <c r="AB49" s="673" t="s">
        <v>638</v>
      </c>
      <c r="AC49" s="673" t="s">
        <v>638</v>
      </c>
      <c r="AD49" s="673" t="s">
        <v>638</v>
      </c>
      <c r="AE49" s="673"/>
      <c r="AF49" s="673" t="s">
        <v>638</v>
      </c>
      <c r="AG49" s="673" t="s">
        <v>638</v>
      </c>
      <c r="AH49" s="673" t="s">
        <v>638</v>
      </c>
      <c r="AI49" s="673" t="s">
        <v>638</v>
      </c>
      <c r="AJ49" s="672" t="s">
        <v>638</v>
      </c>
      <c r="AK49" s="673" t="s">
        <v>638</v>
      </c>
      <c r="AL49" s="673"/>
      <c r="AM49" s="673" t="s">
        <v>638</v>
      </c>
      <c r="AN49" s="673" t="s">
        <v>638</v>
      </c>
      <c r="AO49" s="673" t="s">
        <v>638</v>
      </c>
      <c r="AP49" s="673" t="s">
        <v>638</v>
      </c>
      <c r="AQ49" s="673" t="s">
        <v>638</v>
      </c>
      <c r="AR49" s="673" t="s">
        <v>638</v>
      </c>
      <c r="AS49" s="673"/>
      <c r="AT49" s="673" t="s">
        <v>638</v>
      </c>
      <c r="AU49" s="673"/>
      <c r="AV49" s="673" t="s">
        <v>638</v>
      </c>
      <c r="AW49" s="673" t="s">
        <v>638</v>
      </c>
      <c r="AX49" s="673" t="s">
        <v>638</v>
      </c>
      <c r="AY49" s="673" t="s">
        <v>638</v>
      </c>
      <c r="AZ49" s="673"/>
      <c r="BA49" s="673" t="s">
        <v>638</v>
      </c>
      <c r="BB49" s="673" t="s">
        <v>638</v>
      </c>
      <c r="BC49" s="673" t="s">
        <v>638</v>
      </c>
      <c r="BD49" s="673" t="s">
        <v>638</v>
      </c>
      <c r="BE49" s="673" t="s">
        <v>638</v>
      </c>
      <c r="BF49" s="673" t="s">
        <v>638</v>
      </c>
      <c r="BG49" s="673" t="s">
        <v>638</v>
      </c>
      <c r="BH49" s="673"/>
      <c r="BI49" s="673" t="s">
        <v>638</v>
      </c>
      <c r="BJ49" s="673" t="s">
        <v>638</v>
      </c>
      <c r="BK49" s="673" t="s">
        <v>638</v>
      </c>
      <c r="BL49" s="672" t="s">
        <v>638</v>
      </c>
      <c r="BM49" s="673" t="s">
        <v>638</v>
      </c>
      <c r="BN49" s="673"/>
      <c r="BO49" s="673" t="s">
        <v>638</v>
      </c>
      <c r="BP49" s="673" t="s">
        <v>638</v>
      </c>
      <c r="BQ49" s="673" t="s">
        <v>638</v>
      </c>
      <c r="BR49" s="673" t="s">
        <v>638</v>
      </c>
      <c r="BS49" s="673" t="s">
        <v>638</v>
      </c>
      <c r="BT49" s="673" t="s">
        <v>638</v>
      </c>
      <c r="BU49" s="673"/>
      <c r="BV49" s="673" t="s">
        <v>638</v>
      </c>
      <c r="BW49" s="673" t="s">
        <v>638</v>
      </c>
      <c r="BX49" s="673" t="s">
        <v>638</v>
      </c>
      <c r="BY49" s="673" t="s">
        <v>638</v>
      </c>
      <c r="BZ49" s="673" t="s">
        <v>638</v>
      </c>
      <c r="CA49" s="673" t="s">
        <v>638</v>
      </c>
      <c r="CB49" s="673"/>
      <c r="CC49" s="673" t="s">
        <v>638</v>
      </c>
      <c r="CD49" s="673" t="s">
        <v>638</v>
      </c>
      <c r="CE49" s="673" t="s">
        <v>638</v>
      </c>
      <c r="CF49" s="673" t="s">
        <v>638</v>
      </c>
      <c r="CG49" s="673" t="s">
        <v>638</v>
      </c>
      <c r="CH49" s="673" t="s">
        <v>638</v>
      </c>
      <c r="CI49" s="673"/>
      <c r="CJ49" s="673"/>
      <c r="CK49" s="673" t="s">
        <v>638</v>
      </c>
      <c r="CL49" s="673" t="s">
        <v>638</v>
      </c>
      <c r="CM49" s="673" t="s">
        <v>638</v>
      </c>
      <c r="CN49" s="673" t="s">
        <v>638</v>
      </c>
      <c r="CO49" s="673" t="s">
        <v>638</v>
      </c>
      <c r="CP49" s="671"/>
      <c r="CQ49" s="1357">
        <f>COUNTA(E13:CQ13,E25:CR25,E37:CR37,E49:CP49)</f>
        <v>302</v>
      </c>
      <c r="CR49" s="1358"/>
      <c r="CS49" s="1359"/>
    </row>
    <row r="50" spans="2:188" ht="18" customHeight="1"/>
    <row r="51" spans="2:188" ht="21" customHeight="1">
      <c r="B51" s="632" t="s">
        <v>844</v>
      </c>
      <c r="C51" s="621"/>
      <c r="D51" s="621"/>
      <c r="E51" s="621"/>
      <c r="F51" s="621"/>
      <c r="G51" s="621"/>
      <c r="H51" s="621"/>
      <c r="I51" s="621"/>
      <c r="J51" s="621"/>
      <c r="K51" s="621"/>
      <c r="L51" s="621"/>
      <c r="M51" s="621"/>
      <c r="N51" s="621"/>
      <c r="O51" s="621"/>
      <c r="P51" s="621"/>
      <c r="Q51" s="621"/>
      <c r="R51" s="621"/>
      <c r="S51" s="621"/>
      <c r="T51" s="621"/>
      <c r="U51" s="621"/>
      <c r="V51" s="621"/>
      <c r="DN51" s="681"/>
      <c r="DO51" s="681"/>
      <c r="FR51" s="681"/>
      <c r="FS51" s="681"/>
      <c r="FT51" s="681"/>
      <c r="FU51" s="681"/>
      <c r="FV51" s="681"/>
      <c r="FW51" s="681"/>
    </row>
    <row r="52" spans="2:188" ht="21" customHeight="1">
      <c r="B52" s="682" t="s">
        <v>845</v>
      </c>
      <c r="CT52" s="681"/>
      <c r="CU52" s="681"/>
      <c r="CV52" s="681"/>
      <c r="CW52" s="681"/>
      <c r="CX52" s="681"/>
      <c r="CY52" s="681"/>
      <c r="CZ52" s="681"/>
      <c r="DA52" s="681"/>
      <c r="DB52" s="681"/>
      <c r="DC52" s="681"/>
      <c r="DD52" s="681"/>
      <c r="DE52" s="681"/>
      <c r="DF52" s="681"/>
      <c r="DG52" s="681"/>
      <c r="DH52" s="681"/>
      <c r="DI52" s="681"/>
      <c r="DJ52" s="681"/>
      <c r="DK52" s="681"/>
      <c r="DL52" s="681"/>
      <c r="DM52" s="681"/>
      <c r="DP52" s="681"/>
      <c r="DQ52" s="681"/>
      <c r="DR52" s="681"/>
      <c r="DS52" s="681"/>
      <c r="DT52" s="681"/>
      <c r="DU52" s="681"/>
      <c r="DV52" s="681"/>
      <c r="DW52" s="681"/>
    </row>
    <row r="53" spans="2:188" ht="21" customHeight="1">
      <c r="B53" s="632" t="s">
        <v>846</v>
      </c>
      <c r="C53" s="621"/>
      <c r="D53" s="621"/>
      <c r="E53" s="621"/>
      <c r="F53" s="621"/>
      <c r="G53" s="621"/>
      <c r="H53" s="621"/>
      <c r="I53" s="621"/>
      <c r="J53" s="621"/>
      <c r="K53" s="621"/>
      <c r="L53" s="621"/>
      <c r="M53" s="621"/>
      <c r="N53" s="621"/>
      <c r="O53" s="621"/>
      <c r="P53" s="621"/>
      <c r="Q53" s="621"/>
      <c r="R53" s="621"/>
      <c r="S53" s="621"/>
      <c r="T53" s="621"/>
      <c r="U53" s="621"/>
      <c r="V53" s="621"/>
      <c r="W53" s="621"/>
      <c r="X53" s="621"/>
      <c r="Y53" s="621"/>
      <c r="Z53" s="621"/>
      <c r="AA53" s="621"/>
      <c r="AB53" s="621"/>
      <c r="AC53" s="621"/>
      <c r="AD53" s="621"/>
      <c r="AE53" s="621"/>
      <c r="AF53" s="621"/>
      <c r="AG53" s="621"/>
      <c r="AH53" s="621"/>
      <c r="AI53" s="621"/>
      <c r="AJ53" s="621"/>
      <c r="AK53" s="621"/>
      <c r="AL53" s="621"/>
      <c r="AM53" s="621"/>
      <c r="AN53" s="621"/>
      <c r="AO53" s="621"/>
      <c r="AP53" s="621"/>
      <c r="AQ53" s="621"/>
      <c r="AR53" s="621"/>
      <c r="AS53" s="621"/>
      <c r="AT53" s="621"/>
      <c r="AU53" s="621"/>
      <c r="AV53" s="621"/>
      <c r="AW53" s="621"/>
      <c r="AX53" s="621"/>
      <c r="AY53" s="621"/>
      <c r="AZ53" s="621"/>
      <c r="BA53" s="621"/>
      <c r="BB53" s="621"/>
      <c r="BC53" s="621"/>
      <c r="BD53" s="621"/>
      <c r="BE53" s="621"/>
      <c r="BF53" s="621"/>
    </row>
    <row r="54" spans="2:188" ht="21" customHeight="1">
      <c r="B54" s="632" t="s">
        <v>931</v>
      </c>
      <c r="C54" s="621"/>
      <c r="D54" s="621"/>
      <c r="E54" s="621"/>
      <c r="F54" s="621"/>
      <c r="G54" s="621"/>
      <c r="H54" s="621"/>
      <c r="I54" s="621"/>
      <c r="J54" s="621"/>
      <c r="K54" s="621"/>
      <c r="L54" s="621"/>
      <c r="M54" s="621"/>
      <c r="N54" s="621"/>
      <c r="O54" s="621"/>
      <c r="P54" s="621"/>
      <c r="Q54" s="621"/>
      <c r="R54" s="621"/>
      <c r="S54" s="621"/>
      <c r="T54" s="621"/>
      <c r="U54" s="621"/>
      <c r="V54" s="621"/>
      <c r="W54" s="621"/>
      <c r="X54" s="621"/>
      <c r="Y54" s="621"/>
      <c r="Z54" s="621"/>
      <c r="AA54" s="621"/>
      <c r="AB54" s="621"/>
      <c r="AC54" s="621"/>
      <c r="AD54" s="621"/>
      <c r="AE54" s="621"/>
      <c r="AF54" s="621"/>
      <c r="AG54" s="621"/>
      <c r="AH54" s="621"/>
      <c r="AI54" s="621"/>
      <c r="AJ54" s="621"/>
      <c r="AK54" s="621"/>
      <c r="AL54" s="621"/>
      <c r="AM54" s="621"/>
      <c r="AN54" s="621"/>
      <c r="AO54" s="621"/>
      <c r="AP54" s="621"/>
      <c r="AQ54" s="621"/>
      <c r="AR54" s="621"/>
      <c r="AS54" s="621"/>
      <c r="AT54" s="621"/>
      <c r="AU54" s="621"/>
      <c r="AV54" s="621"/>
      <c r="AW54" s="621"/>
      <c r="AX54" s="621"/>
      <c r="AY54" s="621"/>
      <c r="AZ54" s="621"/>
      <c r="BA54" s="621"/>
      <c r="BB54" s="621"/>
      <c r="BC54" s="621"/>
      <c r="BD54" s="621"/>
      <c r="BE54" s="621"/>
      <c r="BF54" s="621"/>
    </row>
    <row r="55" spans="2:188" ht="21" customHeight="1">
      <c r="B55" s="632" t="s">
        <v>932</v>
      </c>
      <c r="C55" s="621"/>
      <c r="D55" s="621"/>
      <c r="E55" s="621"/>
      <c r="F55" s="621"/>
      <c r="G55" s="621"/>
      <c r="H55" s="621"/>
      <c r="I55" s="621"/>
      <c r="J55" s="621"/>
      <c r="K55" s="621"/>
      <c r="L55" s="621"/>
      <c r="M55" s="621"/>
      <c r="N55" s="621"/>
      <c r="O55" s="621"/>
      <c r="P55" s="621"/>
      <c r="Q55" s="621"/>
      <c r="R55" s="621"/>
      <c r="S55" s="621"/>
      <c r="T55" s="621"/>
      <c r="U55" s="621"/>
      <c r="V55" s="621"/>
      <c r="W55" s="621"/>
      <c r="X55" s="621"/>
      <c r="Y55" s="621"/>
      <c r="Z55" s="621"/>
      <c r="AA55" s="621"/>
      <c r="AB55" s="621"/>
      <c r="AC55" s="621"/>
      <c r="AD55" s="621"/>
      <c r="AE55" s="621"/>
      <c r="AF55" s="621"/>
      <c r="AG55" s="621"/>
      <c r="AH55" s="621"/>
      <c r="AI55" s="621"/>
      <c r="AJ55" s="621"/>
      <c r="AK55" s="621"/>
      <c r="AL55" s="621"/>
      <c r="AM55" s="621"/>
      <c r="AN55" s="621"/>
      <c r="AO55" s="621"/>
      <c r="AP55" s="621"/>
      <c r="AQ55" s="621"/>
      <c r="AR55" s="621"/>
      <c r="AS55" s="621"/>
      <c r="AT55" s="621"/>
      <c r="AU55" s="621"/>
      <c r="AV55" s="621"/>
      <c r="AW55" s="621"/>
      <c r="AX55" s="621"/>
      <c r="AY55" s="621"/>
      <c r="AZ55" s="621"/>
      <c r="BA55" s="621"/>
      <c r="BB55" s="621"/>
      <c r="BC55" s="621"/>
      <c r="BD55" s="621"/>
      <c r="BE55" s="621"/>
      <c r="BF55" s="621"/>
    </row>
    <row r="56" spans="2:188" ht="21" customHeight="1" thickBot="1">
      <c r="B56" s="632" t="s">
        <v>933</v>
      </c>
      <c r="C56" s="621"/>
      <c r="D56" s="621"/>
      <c r="E56" s="621"/>
      <c r="F56" s="621"/>
      <c r="G56" s="621"/>
      <c r="H56" s="621"/>
      <c r="I56" s="621"/>
      <c r="J56" s="621"/>
      <c r="K56" s="621"/>
      <c r="L56" s="621"/>
      <c r="M56" s="621"/>
      <c r="N56" s="621"/>
      <c r="O56" s="621"/>
      <c r="P56" s="621"/>
      <c r="Q56" s="621"/>
      <c r="R56" s="621"/>
      <c r="S56" s="621"/>
      <c r="T56" s="621"/>
      <c r="U56" s="621"/>
      <c r="V56" s="621"/>
      <c r="W56" s="621"/>
      <c r="X56" s="621"/>
      <c r="Y56" s="621"/>
      <c r="Z56" s="621"/>
      <c r="AA56" s="621"/>
      <c r="AB56" s="621"/>
      <c r="AC56" s="621"/>
      <c r="AD56" s="621"/>
      <c r="AE56" s="621"/>
      <c r="AF56" s="621"/>
      <c r="AG56" s="621"/>
      <c r="AH56" s="621"/>
      <c r="AI56" s="621"/>
      <c r="AJ56" s="621"/>
      <c r="AK56" s="621"/>
      <c r="AL56" s="621"/>
      <c r="AM56" s="621"/>
      <c r="AN56" s="621"/>
      <c r="AO56" s="621"/>
      <c r="AP56" s="621"/>
      <c r="AQ56" s="621"/>
      <c r="AR56" s="621"/>
      <c r="AS56" s="621"/>
      <c r="AT56" s="621"/>
      <c r="AU56" s="621"/>
      <c r="AV56" s="621"/>
      <c r="AW56" s="621"/>
      <c r="AX56" s="621"/>
      <c r="AY56" s="621"/>
      <c r="AZ56" s="621"/>
      <c r="BA56" s="621"/>
      <c r="BB56" s="621"/>
      <c r="BC56" s="621"/>
      <c r="BD56" s="621"/>
      <c r="BE56" s="621"/>
      <c r="BF56" s="621"/>
    </row>
    <row r="57" spans="2:188" ht="21" customHeight="1">
      <c r="B57" s="682" t="s">
        <v>934</v>
      </c>
      <c r="C57" s="621"/>
      <c r="D57" s="621"/>
      <c r="E57" s="621"/>
      <c r="F57" s="621"/>
      <c r="G57" s="621"/>
      <c r="H57" s="621"/>
      <c r="I57" s="621"/>
      <c r="J57" s="621"/>
      <c r="K57" s="621"/>
      <c r="L57" s="621"/>
      <c r="M57" s="621"/>
      <c r="N57" s="621"/>
      <c r="O57" s="621"/>
      <c r="P57" s="621"/>
      <c r="Q57" s="621"/>
      <c r="R57" s="621"/>
      <c r="S57" s="621"/>
      <c r="T57" s="621"/>
      <c r="U57" s="621"/>
      <c r="V57" s="621"/>
      <c r="W57" s="621"/>
      <c r="X57" s="621"/>
      <c r="Y57" s="621"/>
      <c r="Z57" s="621"/>
      <c r="AA57" s="621"/>
      <c r="AB57" s="621"/>
      <c r="AC57" s="621"/>
      <c r="AD57" s="621"/>
      <c r="AE57" s="621"/>
      <c r="AF57" s="621"/>
      <c r="AG57" s="621"/>
      <c r="AH57" s="621"/>
      <c r="AI57" s="621"/>
      <c r="AJ57" s="621"/>
      <c r="AK57" s="621"/>
      <c r="AL57" s="621"/>
      <c r="AM57" s="621"/>
      <c r="AN57" s="621"/>
      <c r="AO57" s="621"/>
      <c r="AP57" s="621"/>
      <c r="AQ57" s="621"/>
      <c r="AR57" s="621"/>
      <c r="AS57" s="621"/>
      <c r="AT57" s="621"/>
      <c r="AU57" s="621"/>
      <c r="AV57" s="621"/>
      <c r="AW57" s="621"/>
      <c r="AX57" s="621"/>
      <c r="AY57" s="621"/>
      <c r="AZ57" s="621"/>
      <c r="BA57" s="621"/>
      <c r="BB57" s="621"/>
      <c r="BC57" s="621"/>
      <c r="BD57" s="621"/>
      <c r="BE57" s="621"/>
      <c r="BF57" s="621"/>
      <c r="CF57" s="1208" t="s">
        <v>164</v>
      </c>
      <c r="CG57" s="1261"/>
      <c r="CH57" s="1261"/>
      <c r="CI57" s="1261"/>
      <c r="CJ57" s="1261"/>
      <c r="CK57" s="1261"/>
      <c r="CL57" s="1261"/>
      <c r="CM57" s="1261"/>
      <c r="CN57" s="1261"/>
      <c r="CO57" s="1261"/>
      <c r="CP57" s="1261"/>
      <c r="CQ57" s="1261"/>
      <c r="CR57" s="1261"/>
      <c r="CS57" s="1209"/>
    </row>
    <row r="58" spans="2:188" ht="21" customHeight="1" thickBot="1">
      <c r="B58" s="682" t="s">
        <v>935</v>
      </c>
      <c r="C58" s="621"/>
      <c r="D58" s="621"/>
      <c r="E58" s="621"/>
      <c r="F58" s="621"/>
      <c r="G58" s="621"/>
      <c r="H58" s="621"/>
      <c r="I58" s="621"/>
      <c r="J58" s="621"/>
      <c r="K58" s="621"/>
      <c r="L58" s="621"/>
      <c r="M58" s="621"/>
      <c r="N58" s="621"/>
      <c r="O58" s="621"/>
      <c r="P58" s="621"/>
      <c r="Q58" s="621"/>
      <c r="R58" s="621"/>
      <c r="S58" s="621"/>
      <c r="T58" s="621"/>
      <c r="U58" s="621"/>
      <c r="V58" s="621"/>
      <c r="W58" s="621"/>
      <c r="X58" s="621"/>
      <c r="Y58" s="621"/>
      <c r="Z58" s="621"/>
      <c r="AA58" s="621"/>
      <c r="AB58" s="621"/>
      <c r="AC58" s="621"/>
      <c r="AD58" s="621"/>
      <c r="AE58" s="621"/>
      <c r="AF58" s="621"/>
      <c r="AG58" s="621"/>
      <c r="AH58" s="621"/>
      <c r="AI58" s="621"/>
      <c r="AJ58" s="621"/>
      <c r="AK58" s="621"/>
      <c r="AL58" s="621"/>
      <c r="AM58" s="621"/>
      <c r="AN58" s="621"/>
      <c r="AO58" s="621"/>
      <c r="AP58" s="621"/>
      <c r="AQ58" s="621"/>
      <c r="AR58" s="621"/>
      <c r="AS58" s="621"/>
      <c r="AT58" s="621"/>
      <c r="AU58" s="621"/>
      <c r="AV58" s="621"/>
      <c r="AW58" s="621"/>
      <c r="AX58" s="621"/>
      <c r="AY58" s="621"/>
      <c r="AZ58" s="621"/>
      <c r="BA58" s="621"/>
      <c r="BB58" s="621"/>
      <c r="BC58" s="621"/>
      <c r="BD58" s="621"/>
      <c r="BE58" s="621"/>
      <c r="BF58" s="621"/>
      <c r="CF58" s="1210"/>
      <c r="CG58" s="1262"/>
      <c r="CH58" s="1262"/>
      <c r="CI58" s="1262"/>
      <c r="CJ58" s="1262"/>
      <c r="CK58" s="1262"/>
      <c r="CL58" s="1262"/>
      <c r="CM58" s="1262"/>
      <c r="CN58" s="1262"/>
      <c r="CO58" s="1262"/>
      <c r="CP58" s="1262"/>
      <c r="CQ58" s="1262"/>
      <c r="CR58" s="1262"/>
      <c r="CS58" s="1211"/>
    </row>
    <row r="59" spans="2:188" ht="13.5" customHeight="1">
      <c r="BG59" s="621"/>
      <c r="BH59" s="621"/>
      <c r="BI59" s="621"/>
      <c r="BJ59" s="621"/>
      <c r="BK59" s="621"/>
      <c r="BL59" s="621"/>
      <c r="BM59" s="621"/>
      <c r="BN59" s="621"/>
      <c r="BO59" s="621"/>
      <c r="BP59" s="621"/>
      <c r="BQ59" s="621"/>
      <c r="BR59" s="621"/>
      <c r="BS59" s="621"/>
      <c r="BT59" s="621"/>
      <c r="BU59" s="621"/>
      <c r="BV59" s="621"/>
      <c r="BW59" s="621"/>
      <c r="BX59" s="621"/>
      <c r="BY59" s="621"/>
      <c r="BZ59" s="621"/>
      <c r="CA59" s="621"/>
      <c r="CB59" s="621"/>
      <c r="CC59" s="621"/>
      <c r="CD59" s="621"/>
      <c r="CE59" s="621"/>
      <c r="CF59" s="621"/>
      <c r="CG59" s="621"/>
      <c r="CH59" s="621"/>
      <c r="CI59" s="621"/>
      <c r="CJ59" s="621"/>
      <c r="CK59" s="621"/>
      <c r="CL59" s="621"/>
      <c r="CM59" s="621"/>
      <c r="CN59" s="621"/>
      <c r="CO59" s="621"/>
      <c r="CP59" s="621"/>
      <c r="CQ59" s="621"/>
      <c r="CR59" s="621"/>
      <c r="CS59" s="621"/>
      <c r="CT59" s="621"/>
      <c r="CU59" s="621"/>
      <c r="CV59" s="621"/>
      <c r="CW59" s="621"/>
      <c r="CX59" s="621"/>
      <c r="CY59" s="621"/>
      <c r="CZ59" s="621"/>
      <c r="DA59" s="621"/>
      <c r="DB59" s="621"/>
      <c r="DC59" s="621"/>
      <c r="DD59" s="621"/>
      <c r="DE59" s="621"/>
      <c r="DF59" s="621"/>
      <c r="DG59" s="621"/>
      <c r="DH59" s="621"/>
      <c r="DI59" s="621"/>
      <c r="DJ59" s="621"/>
      <c r="DK59" s="621"/>
      <c r="DL59" s="621"/>
      <c r="DM59" s="621"/>
      <c r="DN59" s="621"/>
      <c r="DO59" s="621"/>
      <c r="DP59" s="621"/>
      <c r="DQ59" s="621"/>
      <c r="DR59" s="621"/>
      <c r="DS59" s="621"/>
      <c r="DT59" s="621"/>
      <c r="DU59" s="621"/>
      <c r="DV59" s="621"/>
      <c r="DW59" s="621"/>
      <c r="DX59" s="621"/>
      <c r="DY59" s="621"/>
      <c r="DZ59" s="621"/>
      <c r="EA59" s="621"/>
      <c r="EB59" s="621"/>
      <c r="EC59" s="621"/>
      <c r="ED59" s="621"/>
      <c r="EE59" s="621"/>
      <c r="EF59" s="621"/>
      <c r="EG59" s="621"/>
      <c r="EH59" s="621"/>
      <c r="EI59" s="621"/>
      <c r="EJ59" s="621"/>
      <c r="EK59" s="621"/>
      <c r="EL59" s="621"/>
      <c r="EM59" s="621"/>
      <c r="EN59" s="621"/>
      <c r="EO59" s="621"/>
      <c r="EP59" s="621"/>
      <c r="EQ59" s="621"/>
      <c r="ER59" s="621"/>
      <c r="ES59" s="621"/>
      <c r="ET59" s="621"/>
      <c r="EU59" s="621"/>
      <c r="EV59" s="621"/>
      <c r="EW59" s="621"/>
      <c r="EX59" s="621"/>
      <c r="EY59" s="621"/>
      <c r="EZ59" s="621"/>
      <c r="FA59" s="621"/>
      <c r="FB59" s="621"/>
      <c r="FC59" s="621"/>
      <c r="FD59" s="621"/>
      <c r="FE59" s="621"/>
      <c r="FF59" s="621"/>
      <c r="FG59" s="621"/>
      <c r="FH59" s="621"/>
      <c r="FI59" s="621"/>
      <c r="FJ59" s="621"/>
      <c r="FK59" s="621"/>
      <c r="FL59" s="621"/>
      <c r="FM59" s="621"/>
      <c r="FN59" s="621"/>
      <c r="FO59" s="621"/>
      <c r="FP59" s="621"/>
      <c r="FQ59" s="621"/>
      <c r="FR59" s="621"/>
      <c r="FS59" s="621"/>
      <c r="FT59" s="621"/>
      <c r="FU59" s="621"/>
      <c r="FV59" s="621"/>
      <c r="FW59" s="621"/>
      <c r="FX59" s="621"/>
      <c r="FY59" s="621"/>
      <c r="FZ59" s="621"/>
      <c r="GA59" s="621"/>
      <c r="GB59" s="621"/>
      <c r="GC59" s="621"/>
      <c r="GD59" s="621"/>
      <c r="GE59" s="621"/>
      <c r="GF59" s="621"/>
    </row>
    <row r="60" spans="2:188" ht="13.5" customHeight="1">
      <c r="BG60" s="621"/>
      <c r="BH60" s="621"/>
      <c r="BI60" s="621"/>
      <c r="BJ60" s="621"/>
      <c r="BK60" s="621"/>
      <c r="BL60" s="621"/>
      <c r="BM60" s="621"/>
      <c r="BN60" s="621"/>
      <c r="BO60" s="621"/>
      <c r="BP60" s="621"/>
      <c r="BQ60" s="621"/>
      <c r="BR60" s="621"/>
      <c r="BS60" s="621"/>
      <c r="BT60" s="621"/>
      <c r="BU60" s="621"/>
      <c r="BV60" s="621"/>
      <c r="BW60" s="621"/>
      <c r="BX60" s="621"/>
      <c r="BY60" s="621"/>
      <c r="BZ60" s="621"/>
      <c r="CA60" s="621"/>
      <c r="CB60" s="621"/>
      <c r="CC60" s="621"/>
      <c r="CD60" s="621"/>
      <c r="CE60" s="621"/>
      <c r="CF60" s="621"/>
      <c r="CG60" s="621"/>
      <c r="CH60" s="621"/>
      <c r="CI60" s="621"/>
      <c r="CJ60" s="621"/>
      <c r="CK60" s="621"/>
      <c r="CL60" s="621"/>
      <c r="CM60" s="621"/>
      <c r="CN60" s="621"/>
      <c r="CO60" s="621"/>
      <c r="CP60" s="621"/>
      <c r="CQ60" s="621"/>
      <c r="CR60" s="621"/>
      <c r="CS60" s="621"/>
      <c r="CT60" s="621"/>
      <c r="CU60" s="621"/>
      <c r="CV60" s="621"/>
      <c r="CW60" s="621"/>
      <c r="CX60" s="621"/>
      <c r="CY60" s="621"/>
      <c r="CZ60" s="621"/>
      <c r="DA60" s="621"/>
      <c r="DB60" s="621"/>
      <c r="DC60" s="621"/>
      <c r="DD60" s="621"/>
      <c r="DE60" s="621"/>
      <c r="DF60" s="621"/>
      <c r="DG60" s="621"/>
      <c r="DH60" s="621"/>
      <c r="DI60" s="621"/>
      <c r="DJ60" s="621"/>
      <c r="DK60" s="621"/>
      <c r="DL60" s="621"/>
      <c r="DM60" s="621"/>
      <c r="DN60" s="621"/>
      <c r="DO60" s="621"/>
      <c r="DP60" s="621"/>
      <c r="DQ60" s="621"/>
      <c r="DR60" s="621"/>
      <c r="DS60" s="621"/>
      <c r="DT60" s="621"/>
      <c r="DU60" s="621"/>
      <c r="DV60" s="621"/>
      <c r="DW60" s="621"/>
      <c r="DX60" s="621"/>
      <c r="DY60" s="621"/>
      <c r="DZ60" s="621"/>
      <c r="EA60" s="621"/>
      <c r="EB60" s="621"/>
      <c r="EC60" s="621"/>
      <c r="ED60" s="621"/>
      <c r="EE60" s="621"/>
      <c r="EF60" s="621"/>
      <c r="EG60" s="621"/>
      <c r="EH60" s="621"/>
      <c r="EI60" s="621"/>
      <c r="EJ60" s="621"/>
      <c r="EK60" s="621"/>
      <c r="EL60" s="621"/>
      <c r="EM60" s="621"/>
      <c r="EN60" s="621"/>
      <c r="EO60" s="621"/>
      <c r="EP60" s="621"/>
      <c r="EQ60" s="621"/>
      <c r="ER60" s="621"/>
      <c r="ES60" s="621"/>
      <c r="ET60" s="621"/>
      <c r="EU60" s="621"/>
      <c r="EV60" s="621"/>
      <c r="EW60" s="621"/>
      <c r="EX60" s="621"/>
      <c r="EY60" s="621"/>
      <c r="EZ60" s="621"/>
      <c r="FA60" s="621"/>
      <c r="FB60" s="621"/>
      <c r="FC60" s="621"/>
      <c r="FD60" s="621"/>
      <c r="FE60" s="621"/>
      <c r="FF60" s="621"/>
      <c r="FG60" s="621"/>
      <c r="FH60" s="621"/>
      <c r="FI60" s="621"/>
      <c r="FJ60" s="621"/>
      <c r="FK60" s="621"/>
      <c r="FL60" s="621"/>
      <c r="FM60" s="621"/>
      <c r="FN60" s="621"/>
      <c r="FO60" s="621"/>
      <c r="FP60" s="621"/>
      <c r="FQ60" s="621"/>
      <c r="FR60" s="621"/>
      <c r="FS60" s="621"/>
      <c r="FT60" s="621"/>
      <c r="FU60" s="621"/>
      <c r="FV60" s="621"/>
      <c r="FW60" s="621"/>
      <c r="FX60" s="621"/>
      <c r="FY60" s="621"/>
      <c r="FZ60" s="621"/>
      <c r="GA60" s="621"/>
      <c r="GB60" s="621"/>
      <c r="GC60" s="621"/>
      <c r="GD60" s="621"/>
      <c r="GE60" s="621"/>
      <c r="GF60" s="621"/>
    </row>
    <row r="61" spans="2:188" ht="13.5" customHeight="1">
      <c r="D61" s="880" t="s">
        <v>816</v>
      </c>
      <c r="E61" s="683" t="str">
        <f>4&amp;COUNTA(E9:E11)</f>
        <v>41</v>
      </c>
      <c r="F61" s="683" t="str">
        <f t="shared" ref="F61:BQ61" si="0">4&amp;COUNTA(F9:F11)</f>
        <v>41</v>
      </c>
      <c r="G61" s="683" t="str">
        <f t="shared" si="0"/>
        <v>41</v>
      </c>
      <c r="H61" s="683" t="str">
        <f t="shared" si="0"/>
        <v>41</v>
      </c>
      <c r="I61" s="683" t="str">
        <f t="shared" si="0"/>
        <v>41</v>
      </c>
      <c r="J61" s="683" t="str">
        <f t="shared" si="0"/>
        <v>41</v>
      </c>
      <c r="K61" s="683" t="str">
        <f t="shared" si="0"/>
        <v>41</v>
      </c>
      <c r="L61" s="683" t="str">
        <f t="shared" si="0"/>
        <v>41</v>
      </c>
      <c r="M61" s="683" t="str">
        <f>4&amp;COUNTA(M9:M11)</f>
        <v>41</v>
      </c>
      <c r="N61" s="683" t="str">
        <f t="shared" si="0"/>
        <v>41</v>
      </c>
      <c r="O61" s="683" t="str">
        <f t="shared" si="0"/>
        <v>41</v>
      </c>
      <c r="P61" s="683" t="str">
        <f t="shared" si="0"/>
        <v>41</v>
      </c>
      <c r="Q61" s="683" t="str">
        <f t="shared" si="0"/>
        <v>41</v>
      </c>
      <c r="R61" s="683" t="str">
        <f t="shared" si="0"/>
        <v>41</v>
      </c>
      <c r="S61" s="683" t="str">
        <f t="shared" si="0"/>
        <v>41</v>
      </c>
      <c r="T61" s="683" t="str">
        <f t="shared" si="0"/>
        <v>41</v>
      </c>
      <c r="U61" s="683" t="str">
        <f t="shared" si="0"/>
        <v>41</v>
      </c>
      <c r="V61" s="683" t="str">
        <f t="shared" si="0"/>
        <v>41</v>
      </c>
      <c r="W61" s="683" t="str">
        <f t="shared" si="0"/>
        <v>41</v>
      </c>
      <c r="X61" s="683" t="str">
        <f t="shared" si="0"/>
        <v>41</v>
      </c>
      <c r="Y61" s="683" t="str">
        <f t="shared" si="0"/>
        <v>41</v>
      </c>
      <c r="Z61" s="683" t="str">
        <f t="shared" si="0"/>
        <v>41</v>
      </c>
      <c r="AA61" s="683" t="str">
        <f t="shared" si="0"/>
        <v>41</v>
      </c>
      <c r="AB61" s="683" t="str">
        <f t="shared" si="0"/>
        <v>41</v>
      </c>
      <c r="AC61" s="683" t="str">
        <f t="shared" si="0"/>
        <v>41</v>
      </c>
      <c r="AD61" s="683" t="str">
        <f t="shared" si="0"/>
        <v>41</v>
      </c>
      <c r="AE61" s="683" t="str">
        <f t="shared" si="0"/>
        <v>41</v>
      </c>
      <c r="AF61" s="683" t="str">
        <f t="shared" si="0"/>
        <v>41</v>
      </c>
      <c r="AG61" s="683" t="str">
        <f t="shared" si="0"/>
        <v>41</v>
      </c>
      <c r="AH61" s="683" t="str">
        <f t="shared" si="0"/>
        <v>41</v>
      </c>
      <c r="AI61" s="683" t="str">
        <f t="shared" si="0"/>
        <v>41</v>
      </c>
      <c r="AJ61" s="683" t="str">
        <f t="shared" si="0"/>
        <v>41</v>
      </c>
      <c r="AK61" s="683" t="str">
        <f t="shared" si="0"/>
        <v>41</v>
      </c>
      <c r="AL61" s="683" t="str">
        <f t="shared" si="0"/>
        <v>41</v>
      </c>
      <c r="AM61" s="683" t="str">
        <f t="shared" si="0"/>
        <v>41</v>
      </c>
      <c r="AN61" s="683" t="str">
        <f t="shared" si="0"/>
        <v>41</v>
      </c>
      <c r="AO61" s="683" t="str">
        <f t="shared" si="0"/>
        <v>41</v>
      </c>
      <c r="AP61" s="683" t="str">
        <f t="shared" si="0"/>
        <v>41</v>
      </c>
      <c r="AQ61" s="683" t="str">
        <f t="shared" si="0"/>
        <v>41</v>
      </c>
      <c r="AR61" s="683" t="str">
        <f t="shared" si="0"/>
        <v>41</v>
      </c>
      <c r="AS61" s="683" t="str">
        <f t="shared" si="0"/>
        <v>41</v>
      </c>
      <c r="AT61" s="683" t="str">
        <f t="shared" si="0"/>
        <v>41</v>
      </c>
      <c r="AU61" s="683" t="str">
        <f t="shared" si="0"/>
        <v>41</v>
      </c>
      <c r="AV61" s="683" t="str">
        <f t="shared" si="0"/>
        <v>41</v>
      </c>
      <c r="AW61" s="683" t="str">
        <f t="shared" si="0"/>
        <v>41</v>
      </c>
      <c r="AX61" s="683" t="str">
        <f t="shared" si="0"/>
        <v>41</v>
      </c>
      <c r="AY61" s="683" t="str">
        <f t="shared" si="0"/>
        <v>41</v>
      </c>
      <c r="AZ61" s="683" t="str">
        <f t="shared" si="0"/>
        <v>41</v>
      </c>
      <c r="BA61" s="683" t="str">
        <f t="shared" si="0"/>
        <v>41</v>
      </c>
      <c r="BB61" s="683" t="str">
        <f t="shared" si="0"/>
        <v>41</v>
      </c>
      <c r="BC61" s="683" t="str">
        <f t="shared" si="0"/>
        <v>41</v>
      </c>
      <c r="BD61" s="683" t="str">
        <f t="shared" si="0"/>
        <v>41</v>
      </c>
      <c r="BE61" s="683" t="str">
        <f t="shared" si="0"/>
        <v>41</v>
      </c>
      <c r="BF61" s="683" t="str">
        <f t="shared" si="0"/>
        <v>41</v>
      </c>
      <c r="BG61" s="683" t="str">
        <f t="shared" si="0"/>
        <v>41</v>
      </c>
      <c r="BH61" s="683" t="str">
        <f t="shared" si="0"/>
        <v>41</v>
      </c>
      <c r="BI61" s="683" t="str">
        <f t="shared" si="0"/>
        <v>41</v>
      </c>
      <c r="BJ61" s="683" t="str">
        <f t="shared" si="0"/>
        <v>41</v>
      </c>
      <c r="BK61" s="683" t="str">
        <f t="shared" si="0"/>
        <v>41</v>
      </c>
      <c r="BL61" s="683" t="str">
        <f t="shared" si="0"/>
        <v>41</v>
      </c>
      <c r="BM61" s="683" t="str">
        <f t="shared" si="0"/>
        <v>41</v>
      </c>
      <c r="BN61" s="683" t="str">
        <f t="shared" si="0"/>
        <v>41</v>
      </c>
      <c r="BO61" s="683" t="str">
        <f t="shared" si="0"/>
        <v>41</v>
      </c>
      <c r="BP61" s="683" t="str">
        <f t="shared" si="0"/>
        <v>41</v>
      </c>
      <c r="BQ61" s="683" t="str">
        <f t="shared" si="0"/>
        <v>41</v>
      </c>
      <c r="BR61" s="683" t="str">
        <f t="shared" ref="BR61:CQ61" si="1">4&amp;COUNTA(BR9:BR11)</f>
        <v>41</v>
      </c>
      <c r="BS61" s="683" t="str">
        <f t="shared" si="1"/>
        <v>41</v>
      </c>
      <c r="BT61" s="683" t="str">
        <f t="shared" si="1"/>
        <v>41</v>
      </c>
      <c r="BU61" s="683" t="str">
        <f t="shared" si="1"/>
        <v>41</v>
      </c>
      <c r="BV61" s="683" t="str">
        <f t="shared" si="1"/>
        <v>41</v>
      </c>
      <c r="BW61" s="683" t="str">
        <f t="shared" si="1"/>
        <v>41</v>
      </c>
      <c r="BX61" s="683" t="str">
        <f t="shared" si="1"/>
        <v>41</v>
      </c>
      <c r="BY61" s="683" t="str">
        <f t="shared" si="1"/>
        <v>41</v>
      </c>
      <c r="BZ61" s="683" t="str">
        <f t="shared" si="1"/>
        <v>41</v>
      </c>
      <c r="CA61" s="683" t="str">
        <f t="shared" si="1"/>
        <v>41</v>
      </c>
      <c r="CB61" s="683" t="str">
        <f t="shared" si="1"/>
        <v>41</v>
      </c>
      <c r="CC61" s="683" t="str">
        <f t="shared" si="1"/>
        <v>41</v>
      </c>
      <c r="CD61" s="683" t="str">
        <f t="shared" si="1"/>
        <v>41</v>
      </c>
      <c r="CE61" s="683" t="str">
        <f t="shared" si="1"/>
        <v>41</v>
      </c>
      <c r="CF61" s="683" t="str">
        <f t="shared" si="1"/>
        <v>41</v>
      </c>
      <c r="CG61" s="683" t="str">
        <f t="shared" si="1"/>
        <v>41</v>
      </c>
      <c r="CH61" s="683" t="str">
        <f t="shared" si="1"/>
        <v>41</v>
      </c>
      <c r="CI61" s="683" t="str">
        <f t="shared" si="1"/>
        <v>41</v>
      </c>
      <c r="CJ61" s="683" t="str">
        <f t="shared" si="1"/>
        <v>41</v>
      </c>
      <c r="CK61" s="683" t="str">
        <f t="shared" si="1"/>
        <v>41</v>
      </c>
      <c r="CL61" s="683" t="str">
        <f t="shared" si="1"/>
        <v>41</v>
      </c>
      <c r="CM61" s="683" t="str">
        <f t="shared" si="1"/>
        <v>41</v>
      </c>
      <c r="CN61" s="683" t="str">
        <f t="shared" si="1"/>
        <v>41</v>
      </c>
      <c r="CO61" s="683" t="str">
        <f t="shared" si="1"/>
        <v>41</v>
      </c>
      <c r="CP61" s="683" t="str">
        <f t="shared" si="1"/>
        <v>41</v>
      </c>
      <c r="CQ61" s="684" t="str">
        <f t="shared" si="1"/>
        <v>41</v>
      </c>
      <c r="GF61" s="621"/>
    </row>
    <row r="62" spans="2:188" ht="13.5" customHeight="1">
      <c r="D62" s="880" t="s">
        <v>817</v>
      </c>
      <c r="E62" s="683" t="str">
        <f>7&amp;COUNTA(E21:E23)</f>
        <v>71</v>
      </c>
      <c r="F62" s="683" t="str">
        <f t="shared" ref="F62:AJ62" si="2">7&amp;COUNTA(F21:F23)</f>
        <v>71</v>
      </c>
      <c r="G62" s="683" t="str">
        <f t="shared" si="2"/>
        <v>71</v>
      </c>
      <c r="H62" s="683" t="str">
        <f t="shared" si="2"/>
        <v>71</v>
      </c>
      <c r="I62" s="683" t="str">
        <f t="shared" si="2"/>
        <v>71</v>
      </c>
      <c r="J62" s="683" t="str">
        <f t="shared" si="2"/>
        <v>71</v>
      </c>
      <c r="K62" s="683" t="str">
        <f t="shared" si="2"/>
        <v>71</v>
      </c>
      <c r="L62" s="683" t="str">
        <f t="shared" si="2"/>
        <v>71</v>
      </c>
      <c r="M62" s="683" t="str">
        <f t="shared" si="2"/>
        <v>71</v>
      </c>
      <c r="N62" s="683" t="str">
        <f t="shared" si="2"/>
        <v>70</v>
      </c>
      <c r="O62" s="683" t="str">
        <f t="shared" si="2"/>
        <v>70</v>
      </c>
      <c r="P62" s="683" t="str">
        <f t="shared" si="2"/>
        <v>70</v>
      </c>
      <c r="Q62" s="683" t="str">
        <f t="shared" si="2"/>
        <v>70</v>
      </c>
      <c r="R62" s="683" t="str">
        <f t="shared" si="2"/>
        <v>70</v>
      </c>
      <c r="S62" s="683" t="str">
        <f t="shared" si="2"/>
        <v>70</v>
      </c>
      <c r="T62" s="683" t="str">
        <f t="shared" si="2"/>
        <v>70</v>
      </c>
      <c r="U62" s="683" t="str">
        <f t="shared" si="2"/>
        <v>70</v>
      </c>
      <c r="V62" s="683" t="str">
        <f t="shared" si="2"/>
        <v>70</v>
      </c>
      <c r="W62" s="683" t="str">
        <f t="shared" si="2"/>
        <v>70</v>
      </c>
      <c r="X62" s="683" t="str">
        <f t="shared" si="2"/>
        <v>70</v>
      </c>
      <c r="Y62" s="683" t="str">
        <f t="shared" si="2"/>
        <v>70</v>
      </c>
      <c r="Z62" s="683" t="str">
        <f t="shared" si="2"/>
        <v>70</v>
      </c>
      <c r="AA62" s="683" t="str">
        <f t="shared" si="2"/>
        <v>70</v>
      </c>
      <c r="AB62" s="683" t="str">
        <f t="shared" si="2"/>
        <v>70</v>
      </c>
      <c r="AC62" s="683" t="str">
        <f t="shared" si="2"/>
        <v>70</v>
      </c>
      <c r="AD62" s="683" t="str">
        <f t="shared" si="2"/>
        <v>70</v>
      </c>
      <c r="AE62" s="683" t="str">
        <f t="shared" si="2"/>
        <v>70</v>
      </c>
      <c r="AF62" s="683" t="str">
        <f t="shared" si="2"/>
        <v>70</v>
      </c>
      <c r="AG62" s="683" t="str">
        <f t="shared" si="2"/>
        <v>70</v>
      </c>
      <c r="AH62" s="683" t="str">
        <f t="shared" si="2"/>
        <v>70</v>
      </c>
      <c r="AI62" s="684" t="str">
        <f t="shared" si="2"/>
        <v>70</v>
      </c>
      <c r="AJ62" s="683" t="str">
        <f t="shared" si="2"/>
        <v>70</v>
      </c>
      <c r="AK62" s="683" t="str">
        <f t="shared" ref="AK62:BP62" si="3">7&amp;COUNTA(AK21:AK23)</f>
        <v>70</v>
      </c>
      <c r="AL62" s="683" t="str">
        <f t="shared" si="3"/>
        <v>70</v>
      </c>
      <c r="AM62" s="683" t="str">
        <f t="shared" si="3"/>
        <v>70</v>
      </c>
      <c r="AN62" s="683" t="str">
        <f t="shared" si="3"/>
        <v>70</v>
      </c>
      <c r="AO62" s="683" t="str">
        <f t="shared" si="3"/>
        <v>70</v>
      </c>
      <c r="AP62" s="683" t="str">
        <f t="shared" si="3"/>
        <v>70</v>
      </c>
      <c r="AQ62" s="683" t="str">
        <f t="shared" si="3"/>
        <v>70</v>
      </c>
      <c r="AR62" s="683" t="str">
        <f t="shared" si="3"/>
        <v>70</v>
      </c>
      <c r="AS62" s="683" t="str">
        <f t="shared" si="3"/>
        <v>70</v>
      </c>
      <c r="AT62" s="683" t="str">
        <f t="shared" si="3"/>
        <v>70</v>
      </c>
      <c r="AU62" s="683" t="str">
        <f t="shared" si="3"/>
        <v>70</v>
      </c>
      <c r="AV62" s="683" t="str">
        <f t="shared" si="3"/>
        <v>70</v>
      </c>
      <c r="AW62" s="683" t="str">
        <f t="shared" si="3"/>
        <v>70</v>
      </c>
      <c r="AX62" s="683" t="str">
        <f t="shared" si="3"/>
        <v>70</v>
      </c>
      <c r="AY62" s="683" t="str">
        <f t="shared" si="3"/>
        <v>70</v>
      </c>
      <c r="AZ62" s="683" t="str">
        <f t="shared" si="3"/>
        <v>70</v>
      </c>
      <c r="BA62" s="683" t="str">
        <f t="shared" si="3"/>
        <v>70</v>
      </c>
      <c r="BB62" s="683" t="str">
        <f t="shared" si="3"/>
        <v>70</v>
      </c>
      <c r="BC62" s="683" t="str">
        <f t="shared" si="3"/>
        <v>71</v>
      </c>
      <c r="BD62" s="683" t="str">
        <f t="shared" si="3"/>
        <v>71</v>
      </c>
      <c r="BE62" s="683" t="str">
        <f t="shared" si="3"/>
        <v>71</v>
      </c>
      <c r="BF62" s="683" t="str">
        <f t="shared" si="3"/>
        <v>71</v>
      </c>
      <c r="BG62" s="683" t="str">
        <f t="shared" si="3"/>
        <v>71</v>
      </c>
      <c r="BH62" s="683" t="str">
        <f t="shared" si="3"/>
        <v>71</v>
      </c>
      <c r="BI62" s="683" t="str">
        <f t="shared" si="3"/>
        <v>71</v>
      </c>
      <c r="BJ62" s="683" t="str">
        <f t="shared" si="3"/>
        <v>71</v>
      </c>
      <c r="BK62" s="683" t="str">
        <f t="shared" si="3"/>
        <v>71</v>
      </c>
      <c r="BL62" s="683" t="str">
        <f t="shared" si="3"/>
        <v>71</v>
      </c>
      <c r="BM62" s="683" t="str">
        <f t="shared" si="3"/>
        <v>71</v>
      </c>
      <c r="BN62" s="683" t="str">
        <f t="shared" si="3"/>
        <v>71</v>
      </c>
      <c r="BO62" s="683" t="str">
        <f t="shared" si="3"/>
        <v>71</v>
      </c>
      <c r="BP62" s="683" t="str">
        <f t="shared" si="3"/>
        <v>71</v>
      </c>
      <c r="BQ62" s="683" t="str">
        <f t="shared" ref="BQ62:CR62" si="4">7&amp;COUNTA(BQ21:BQ23)</f>
        <v>71</v>
      </c>
      <c r="BR62" s="683" t="str">
        <f t="shared" si="4"/>
        <v>71</v>
      </c>
      <c r="BS62" s="683" t="str">
        <f t="shared" si="4"/>
        <v>71</v>
      </c>
      <c r="BT62" s="683" t="str">
        <f t="shared" si="4"/>
        <v>71</v>
      </c>
      <c r="BU62" s="683" t="str">
        <f t="shared" si="4"/>
        <v>71</v>
      </c>
      <c r="BV62" s="683" t="str">
        <f t="shared" si="4"/>
        <v>71</v>
      </c>
      <c r="BW62" s="683" t="str">
        <f t="shared" si="4"/>
        <v>71</v>
      </c>
      <c r="BX62" s="683" t="str">
        <f t="shared" si="4"/>
        <v>71</v>
      </c>
      <c r="BY62" s="683" t="str">
        <f t="shared" si="4"/>
        <v>71</v>
      </c>
      <c r="BZ62" s="683" t="str">
        <f t="shared" si="4"/>
        <v>71</v>
      </c>
      <c r="CA62" s="683" t="str">
        <f t="shared" si="4"/>
        <v>71</v>
      </c>
      <c r="CB62" s="683" t="str">
        <f t="shared" si="4"/>
        <v>71</v>
      </c>
      <c r="CC62" s="683" t="str">
        <f t="shared" si="4"/>
        <v>71</v>
      </c>
      <c r="CD62" s="683" t="str">
        <f t="shared" si="4"/>
        <v>71</v>
      </c>
      <c r="CE62" s="683" t="str">
        <f t="shared" si="4"/>
        <v>71</v>
      </c>
      <c r="CF62" s="683" t="str">
        <f t="shared" si="4"/>
        <v>71</v>
      </c>
      <c r="CG62" s="683" t="str">
        <f t="shared" si="4"/>
        <v>71</v>
      </c>
      <c r="CH62" s="683" t="str">
        <f t="shared" si="4"/>
        <v>71</v>
      </c>
      <c r="CI62" s="683" t="str">
        <f t="shared" si="4"/>
        <v>71</v>
      </c>
      <c r="CJ62" s="683" t="str">
        <f t="shared" si="4"/>
        <v>71</v>
      </c>
      <c r="CK62" s="683" t="str">
        <f t="shared" si="4"/>
        <v>71</v>
      </c>
      <c r="CL62" s="683" t="str">
        <f t="shared" si="4"/>
        <v>71</v>
      </c>
      <c r="CM62" s="683" t="str">
        <f t="shared" si="4"/>
        <v>71</v>
      </c>
      <c r="CN62" s="683" t="str">
        <f t="shared" si="4"/>
        <v>71</v>
      </c>
      <c r="CO62" s="683" t="str">
        <f t="shared" si="4"/>
        <v>71</v>
      </c>
      <c r="CP62" s="683" t="str">
        <f t="shared" si="4"/>
        <v>71</v>
      </c>
      <c r="CQ62" s="683" t="str">
        <f t="shared" si="4"/>
        <v>71</v>
      </c>
      <c r="CR62" s="684" t="str">
        <f t="shared" si="4"/>
        <v>71</v>
      </c>
    </row>
    <row r="63" spans="2:188" ht="13.5" customHeight="1">
      <c r="D63" s="880" t="s">
        <v>818</v>
      </c>
      <c r="E63" s="683" t="str">
        <f>4&amp;COUNTA(E33:E35)</f>
        <v>41</v>
      </c>
      <c r="F63" s="683" t="str">
        <f>4&amp;COUNTA(F33:F35)</f>
        <v>41</v>
      </c>
      <c r="G63" s="683" t="str">
        <f t="shared" ref="G63:BR63" si="5">4&amp;COUNTA(G33:G35)</f>
        <v>41</v>
      </c>
      <c r="H63" s="683" t="str">
        <f t="shared" si="5"/>
        <v>41</v>
      </c>
      <c r="I63" s="683" t="str">
        <f t="shared" si="5"/>
        <v>41</v>
      </c>
      <c r="J63" s="683" t="str">
        <f t="shared" si="5"/>
        <v>41</v>
      </c>
      <c r="K63" s="683" t="str">
        <f t="shared" si="5"/>
        <v>41</v>
      </c>
      <c r="L63" s="683" t="str">
        <f t="shared" si="5"/>
        <v>41</v>
      </c>
      <c r="M63" s="683" t="str">
        <f t="shared" si="5"/>
        <v>41</v>
      </c>
      <c r="N63" s="683" t="str">
        <f t="shared" si="5"/>
        <v>41</v>
      </c>
      <c r="O63" s="683" t="str">
        <f t="shared" si="5"/>
        <v>41</v>
      </c>
      <c r="P63" s="683" t="str">
        <f t="shared" si="5"/>
        <v>41</v>
      </c>
      <c r="Q63" s="683" t="str">
        <f t="shared" si="5"/>
        <v>41</v>
      </c>
      <c r="R63" s="683" t="str">
        <f t="shared" si="5"/>
        <v>41</v>
      </c>
      <c r="S63" s="683" t="str">
        <f t="shared" si="5"/>
        <v>41</v>
      </c>
      <c r="T63" s="683" t="str">
        <f t="shared" si="5"/>
        <v>41</v>
      </c>
      <c r="U63" s="683" t="str">
        <f t="shared" si="5"/>
        <v>41</v>
      </c>
      <c r="V63" s="683" t="str">
        <f t="shared" si="5"/>
        <v>41</v>
      </c>
      <c r="W63" s="683" t="str">
        <f t="shared" si="5"/>
        <v>41</v>
      </c>
      <c r="X63" s="683" t="str">
        <f t="shared" si="5"/>
        <v>41</v>
      </c>
      <c r="Y63" s="683" t="str">
        <f t="shared" si="5"/>
        <v>41</v>
      </c>
      <c r="Z63" s="683" t="str">
        <f t="shared" si="5"/>
        <v>41</v>
      </c>
      <c r="AA63" s="683" t="str">
        <f t="shared" si="5"/>
        <v>41</v>
      </c>
      <c r="AB63" s="683" t="str">
        <f t="shared" si="5"/>
        <v>41</v>
      </c>
      <c r="AC63" s="683" t="str">
        <f t="shared" si="5"/>
        <v>41</v>
      </c>
      <c r="AD63" s="683" t="str">
        <f t="shared" si="5"/>
        <v>41</v>
      </c>
      <c r="AE63" s="683" t="str">
        <f t="shared" si="5"/>
        <v>41</v>
      </c>
      <c r="AF63" s="683" t="str">
        <f t="shared" si="5"/>
        <v>41</v>
      </c>
      <c r="AG63" s="683" t="str">
        <f t="shared" si="5"/>
        <v>41</v>
      </c>
      <c r="AH63" s="683" t="str">
        <f t="shared" si="5"/>
        <v>41</v>
      </c>
      <c r="AI63" s="683" t="str">
        <f t="shared" si="5"/>
        <v>41</v>
      </c>
      <c r="AJ63" s="683" t="str">
        <f t="shared" si="5"/>
        <v>41</v>
      </c>
      <c r="AK63" s="683" t="str">
        <f t="shared" si="5"/>
        <v>41</v>
      </c>
      <c r="AL63" s="683" t="str">
        <f t="shared" si="5"/>
        <v>41</v>
      </c>
      <c r="AM63" s="683" t="str">
        <f t="shared" si="5"/>
        <v>41</v>
      </c>
      <c r="AN63" s="683" t="str">
        <f t="shared" si="5"/>
        <v>41</v>
      </c>
      <c r="AO63" s="683" t="str">
        <f t="shared" si="5"/>
        <v>41</v>
      </c>
      <c r="AP63" s="683" t="str">
        <f t="shared" si="5"/>
        <v>41</v>
      </c>
      <c r="AQ63" s="683" t="str">
        <f t="shared" si="5"/>
        <v>41</v>
      </c>
      <c r="AR63" s="683" t="str">
        <f t="shared" si="5"/>
        <v>41</v>
      </c>
      <c r="AS63" s="683" t="str">
        <f t="shared" si="5"/>
        <v>41</v>
      </c>
      <c r="AT63" s="683" t="str">
        <f t="shared" si="5"/>
        <v>41</v>
      </c>
      <c r="AU63" s="683" t="str">
        <f t="shared" si="5"/>
        <v>41</v>
      </c>
      <c r="AV63" s="683" t="str">
        <f t="shared" si="5"/>
        <v>41</v>
      </c>
      <c r="AW63" s="683" t="str">
        <f t="shared" si="5"/>
        <v>41</v>
      </c>
      <c r="AX63" s="683" t="str">
        <f t="shared" si="5"/>
        <v>41</v>
      </c>
      <c r="AY63" s="683" t="str">
        <f t="shared" si="5"/>
        <v>41</v>
      </c>
      <c r="AZ63" s="683" t="str">
        <f t="shared" si="5"/>
        <v>41</v>
      </c>
      <c r="BA63" s="683" t="str">
        <f t="shared" si="5"/>
        <v>41</v>
      </c>
      <c r="BB63" s="683" t="str">
        <f t="shared" si="5"/>
        <v>41</v>
      </c>
      <c r="BC63" s="683" t="str">
        <f t="shared" si="5"/>
        <v>41</v>
      </c>
      <c r="BD63" s="683" t="str">
        <f t="shared" si="5"/>
        <v>41</v>
      </c>
      <c r="BE63" s="683" t="str">
        <f t="shared" si="5"/>
        <v>41</v>
      </c>
      <c r="BF63" s="683" t="str">
        <f t="shared" si="5"/>
        <v>41</v>
      </c>
      <c r="BG63" s="683" t="str">
        <f t="shared" si="5"/>
        <v>40</v>
      </c>
      <c r="BH63" s="683" t="str">
        <f t="shared" si="5"/>
        <v>40</v>
      </c>
      <c r="BI63" s="683" t="str">
        <f t="shared" si="5"/>
        <v>40</v>
      </c>
      <c r="BJ63" s="683" t="str">
        <f t="shared" si="5"/>
        <v>40</v>
      </c>
      <c r="BK63" s="683" t="str">
        <f t="shared" si="5"/>
        <v>40</v>
      </c>
      <c r="BL63" s="683" t="str">
        <f t="shared" si="5"/>
        <v>40</v>
      </c>
      <c r="BM63" s="683" t="str">
        <f t="shared" si="5"/>
        <v>40</v>
      </c>
      <c r="BN63" s="683" t="str">
        <f t="shared" si="5"/>
        <v>40</v>
      </c>
      <c r="BO63" s="683" t="str">
        <f>4&amp;COUNTA(BO33:BO35)</f>
        <v>40</v>
      </c>
      <c r="BP63" s="683" t="str">
        <f t="shared" si="5"/>
        <v>40</v>
      </c>
      <c r="BQ63" s="683" t="str">
        <f t="shared" si="5"/>
        <v>40</v>
      </c>
      <c r="BR63" s="683" t="str">
        <f t="shared" si="5"/>
        <v>40</v>
      </c>
      <c r="BS63" s="683" t="str">
        <f t="shared" ref="BS63:CQ63" si="6">4&amp;COUNTA(BS33:BS35)</f>
        <v>40</v>
      </c>
      <c r="BT63" s="683" t="str">
        <f t="shared" si="6"/>
        <v>40</v>
      </c>
      <c r="BU63" s="683" t="str">
        <f t="shared" si="6"/>
        <v>40</v>
      </c>
      <c r="BV63" s="683" t="str">
        <f t="shared" si="6"/>
        <v>40</v>
      </c>
      <c r="BW63" s="683" t="str">
        <f t="shared" si="6"/>
        <v>40</v>
      </c>
      <c r="BX63" s="683" t="str">
        <f t="shared" si="6"/>
        <v>40</v>
      </c>
      <c r="BY63" s="683" t="str">
        <f t="shared" si="6"/>
        <v>40</v>
      </c>
      <c r="BZ63" s="683" t="str">
        <f t="shared" si="6"/>
        <v>40</v>
      </c>
      <c r="CA63" s="683" t="str">
        <f t="shared" si="6"/>
        <v>40</v>
      </c>
      <c r="CB63" s="683" t="str">
        <f t="shared" si="6"/>
        <v>40</v>
      </c>
      <c r="CC63" s="683" t="str">
        <f t="shared" si="6"/>
        <v>40</v>
      </c>
      <c r="CD63" s="683" t="str">
        <f t="shared" si="6"/>
        <v>40</v>
      </c>
      <c r="CE63" s="683" t="str">
        <f t="shared" si="6"/>
        <v>40</v>
      </c>
      <c r="CF63" s="683" t="str">
        <f t="shared" si="6"/>
        <v>40</v>
      </c>
      <c r="CG63" s="683" t="str">
        <f t="shared" si="6"/>
        <v>40</v>
      </c>
      <c r="CH63" s="683" t="str">
        <f t="shared" si="6"/>
        <v>40</v>
      </c>
      <c r="CI63" s="683" t="str">
        <f t="shared" si="6"/>
        <v>40</v>
      </c>
      <c r="CJ63" s="683" t="str">
        <f t="shared" si="6"/>
        <v>40</v>
      </c>
      <c r="CK63" s="683" t="str">
        <f t="shared" si="6"/>
        <v>40</v>
      </c>
      <c r="CL63" s="683" t="str">
        <f t="shared" si="6"/>
        <v>40</v>
      </c>
      <c r="CM63" s="683" t="str">
        <f t="shared" si="6"/>
        <v>40</v>
      </c>
      <c r="CN63" s="683" t="str">
        <f t="shared" si="6"/>
        <v>40</v>
      </c>
      <c r="CO63" s="683" t="str">
        <f t="shared" si="6"/>
        <v>40</v>
      </c>
      <c r="CP63" s="683" t="str">
        <f t="shared" si="6"/>
        <v>40</v>
      </c>
      <c r="CQ63" s="683" t="str">
        <f t="shared" si="6"/>
        <v>40</v>
      </c>
      <c r="CR63" s="684" t="str">
        <f>4&amp;COUNTA(CR33:CR35)</f>
        <v>40</v>
      </c>
      <c r="CS63" s="680"/>
      <c r="DW63" s="621"/>
    </row>
    <row r="64" spans="2:188" ht="13.5" customHeight="1">
      <c r="D64" s="880" t="s">
        <v>819</v>
      </c>
      <c r="E64" s="683" t="str">
        <f t="shared" ref="E64:AJ64" si="7">1&amp;COUNTA(E45:E47)</f>
        <v>10</v>
      </c>
      <c r="F64" s="683" t="str">
        <f t="shared" si="7"/>
        <v>10</v>
      </c>
      <c r="G64" s="683" t="str">
        <f t="shared" si="7"/>
        <v>10</v>
      </c>
      <c r="H64" s="683" t="str">
        <f t="shared" si="7"/>
        <v>10</v>
      </c>
      <c r="I64" s="683" t="str">
        <f t="shared" si="7"/>
        <v>10</v>
      </c>
      <c r="J64" s="683" t="str">
        <f t="shared" si="7"/>
        <v>10</v>
      </c>
      <c r="K64" s="683" t="str">
        <f t="shared" si="7"/>
        <v>11</v>
      </c>
      <c r="L64" s="683" t="str">
        <f t="shared" si="7"/>
        <v>11</v>
      </c>
      <c r="M64" s="683" t="str">
        <f t="shared" si="7"/>
        <v>11</v>
      </c>
      <c r="N64" s="683" t="str">
        <f t="shared" si="7"/>
        <v>11</v>
      </c>
      <c r="O64" s="683" t="str">
        <f t="shared" si="7"/>
        <v>11</v>
      </c>
      <c r="P64" s="683" t="str">
        <f t="shared" si="7"/>
        <v>11</v>
      </c>
      <c r="Q64" s="683" t="str">
        <f t="shared" si="7"/>
        <v>11</v>
      </c>
      <c r="R64" s="683" t="str">
        <f t="shared" si="7"/>
        <v>11</v>
      </c>
      <c r="S64" s="683" t="str">
        <f t="shared" si="7"/>
        <v>11</v>
      </c>
      <c r="T64" s="683" t="str">
        <f t="shared" si="7"/>
        <v>11</v>
      </c>
      <c r="U64" s="683" t="str">
        <f t="shared" si="7"/>
        <v>11</v>
      </c>
      <c r="V64" s="683" t="str">
        <f t="shared" si="7"/>
        <v>11</v>
      </c>
      <c r="W64" s="683" t="str">
        <f t="shared" si="7"/>
        <v>11</v>
      </c>
      <c r="X64" s="683" t="str">
        <f t="shared" si="7"/>
        <v>11</v>
      </c>
      <c r="Y64" s="683" t="str">
        <f t="shared" si="7"/>
        <v>11</v>
      </c>
      <c r="Z64" s="683" t="str">
        <f t="shared" si="7"/>
        <v>11</v>
      </c>
      <c r="AA64" s="683" t="str">
        <f t="shared" si="7"/>
        <v>11</v>
      </c>
      <c r="AB64" s="683" t="str">
        <f t="shared" si="7"/>
        <v>11</v>
      </c>
      <c r="AC64" s="683" t="str">
        <f t="shared" si="7"/>
        <v>11</v>
      </c>
      <c r="AD64" s="683" t="str">
        <f t="shared" si="7"/>
        <v>11</v>
      </c>
      <c r="AE64" s="683" t="str">
        <f t="shared" si="7"/>
        <v>11</v>
      </c>
      <c r="AF64" s="683" t="str">
        <f t="shared" si="7"/>
        <v>11</v>
      </c>
      <c r="AG64" s="683" t="str">
        <f t="shared" si="7"/>
        <v>11</v>
      </c>
      <c r="AH64" s="683" t="str">
        <f t="shared" si="7"/>
        <v>11</v>
      </c>
      <c r="AI64" s="683" t="str">
        <f t="shared" si="7"/>
        <v>11</v>
      </c>
      <c r="AJ64" s="683" t="str">
        <f t="shared" si="7"/>
        <v>11</v>
      </c>
      <c r="AK64" s="683" t="str">
        <f t="shared" ref="AK64:BP64" si="8">1&amp;COUNTA(AK45:AK47)</f>
        <v>11</v>
      </c>
      <c r="AL64" s="683" t="str">
        <f t="shared" si="8"/>
        <v>11</v>
      </c>
      <c r="AM64" s="683" t="str">
        <f t="shared" si="8"/>
        <v>11</v>
      </c>
      <c r="AN64" s="683" t="str">
        <f t="shared" si="8"/>
        <v>11</v>
      </c>
      <c r="AO64" s="683" t="str">
        <f t="shared" si="8"/>
        <v>11</v>
      </c>
      <c r="AP64" s="683" t="str">
        <f t="shared" si="8"/>
        <v>11</v>
      </c>
      <c r="AQ64" s="683" t="str">
        <f t="shared" si="8"/>
        <v>11</v>
      </c>
      <c r="AR64" s="683" t="str">
        <f t="shared" si="8"/>
        <v>11</v>
      </c>
      <c r="AS64" s="683" t="str">
        <f t="shared" si="8"/>
        <v>11</v>
      </c>
      <c r="AT64" s="683" t="str">
        <f t="shared" si="8"/>
        <v>11</v>
      </c>
      <c r="AU64" s="683" t="str">
        <f t="shared" si="8"/>
        <v>11</v>
      </c>
      <c r="AV64" s="683" t="str">
        <f t="shared" si="8"/>
        <v>11</v>
      </c>
      <c r="AW64" s="683" t="str">
        <f t="shared" si="8"/>
        <v>11</v>
      </c>
      <c r="AX64" s="683" t="str">
        <f t="shared" si="8"/>
        <v>11</v>
      </c>
      <c r="AY64" s="683" t="str">
        <f t="shared" si="8"/>
        <v>11</v>
      </c>
      <c r="AZ64" s="683" t="str">
        <f t="shared" si="8"/>
        <v>11</v>
      </c>
      <c r="BA64" s="683" t="str">
        <f t="shared" si="8"/>
        <v>11</v>
      </c>
      <c r="BB64" s="683" t="str">
        <f t="shared" si="8"/>
        <v>11</v>
      </c>
      <c r="BC64" s="683" t="str">
        <f t="shared" si="8"/>
        <v>11</v>
      </c>
      <c r="BD64" s="683" t="str">
        <f t="shared" si="8"/>
        <v>11</v>
      </c>
      <c r="BE64" s="683" t="str">
        <f t="shared" si="8"/>
        <v>11</v>
      </c>
      <c r="BF64" s="683" t="str">
        <f t="shared" si="8"/>
        <v>11</v>
      </c>
      <c r="BG64" s="683" t="str">
        <f t="shared" si="8"/>
        <v>11</v>
      </c>
      <c r="BH64" s="683" t="str">
        <f t="shared" si="8"/>
        <v>11</v>
      </c>
      <c r="BI64" s="683" t="str">
        <f t="shared" si="8"/>
        <v>11</v>
      </c>
      <c r="BJ64" s="683" t="str">
        <f t="shared" si="8"/>
        <v>11</v>
      </c>
      <c r="BK64" s="683" t="str">
        <f t="shared" si="8"/>
        <v>11</v>
      </c>
      <c r="BL64" s="683" t="str">
        <f t="shared" si="8"/>
        <v>11</v>
      </c>
      <c r="BM64" s="683" t="str">
        <f t="shared" si="8"/>
        <v>11</v>
      </c>
      <c r="BN64" s="683" t="str">
        <f t="shared" si="8"/>
        <v>11</v>
      </c>
      <c r="BO64" s="683" t="str">
        <f t="shared" si="8"/>
        <v>11</v>
      </c>
      <c r="BP64" s="683" t="str">
        <f t="shared" si="8"/>
        <v>11</v>
      </c>
      <c r="BQ64" s="683" t="str">
        <f t="shared" ref="BQ64:CP64" si="9">1&amp;COUNTA(BQ45:BQ47)</f>
        <v>11</v>
      </c>
      <c r="BR64" s="683" t="str">
        <f t="shared" si="9"/>
        <v>11</v>
      </c>
      <c r="BS64" s="683" t="str">
        <f t="shared" si="9"/>
        <v>11</v>
      </c>
      <c r="BT64" s="683" t="str">
        <f t="shared" si="9"/>
        <v>11</v>
      </c>
      <c r="BU64" s="683" t="str">
        <f t="shared" si="9"/>
        <v>11</v>
      </c>
      <c r="BV64" s="683" t="str">
        <f t="shared" si="9"/>
        <v>11</v>
      </c>
      <c r="BW64" s="683" t="str">
        <f t="shared" si="9"/>
        <v>11</v>
      </c>
      <c r="BX64" s="683" t="str">
        <f t="shared" si="9"/>
        <v>11</v>
      </c>
      <c r="BY64" s="683" t="str">
        <f t="shared" si="9"/>
        <v>11</v>
      </c>
      <c r="BZ64" s="683" t="str">
        <f t="shared" si="9"/>
        <v>11</v>
      </c>
      <c r="CA64" s="683" t="str">
        <f t="shared" si="9"/>
        <v>11</v>
      </c>
      <c r="CB64" s="683" t="str">
        <f t="shared" si="9"/>
        <v>11</v>
      </c>
      <c r="CC64" s="683" t="str">
        <f t="shared" si="9"/>
        <v>11</v>
      </c>
      <c r="CD64" s="683" t="str">
        <f t="shared" si="9"/>
        <v>11</v>
      </c>
      <c r="CE64" s="683" t="str">
        <f t="shared" si="9"/>
        <v>11</v>
      </c>
      <c r="CF64" s="683" t="str">
        <f t="shared" si="9"/>
        <v>11</v>
      </c>
      <c r="CG64" s="683" t="str">
        <f t="shared" si="9"/>
        <v>11</v>
      </c>
      <c r="CH64" s="683" t="str">
        <f t="shared" si="9"/>
        <v>11</v>
      </c>
      <c r="CI64" s="683" t="str">
        <f t="shared" si="9"/>
        <v>11</v>
      </c>
      <c r="CJ64" s="683" t="str">
        <f t="shared" si="9"/>
        <v>11</v>
      </c>
      <c r="CK64" s="683" t="str">
        <f t="shared" si="9"/>
        <v>11</v>
      </c>
      <c r="CL64" s="683" t="str">
        <f t="shared" si="9"/>
        <v>11</v>
      </c>
      <c r="CM64" s="683" t="str">
        <f t="shared" si="9"/>
        <v>11</v>
      </c>
      <c r="CN64" s="683" t="str">
        <f t="shared" si="9"/>
        <v>11</v>
      </c>
      <c r="CO64" s="683" t="str">
        <f t="shared" si="9"/>
        <v>11</v>
      </c>
      <c r="CP64" s="683" t="str">
        <f t="shared" si="9"/>
        <v>11</v>
      </c>
      <c r="CQ64" s="1024"/>
      <c r="CR64" s="1018"/>
      <c r="CT64" s="621"/>
      <c r="CU64" s="621"/>
      <c r="CV64" s="621"/>
      <c r="CW64" s="621"/>
      <c r="CX64" s="621"/>
      <c r="CY64" s="621"/>
      <c r="CZ64" s="621"/>
      <c r="DA64" s="621"/>
      <c r="DB64" s="621"/>
      <c r="DC64" s="621"/>
      <c r="DD64" s="621"/>
      <c r="DE64" s="621"/>
      <c r="DF64" s="621"/>
      <c r="DG64" s="621"/>
      <c r="DH64" s="621"/>
      <c r="DI64" s="621"/>
      <c r="DJ64" s="621"/>
      <c r="DK64" s="621"/>
      <c r="DL64" s="621"/>
      <c r="DM64" s="621"/>
      <c r="DN64" s="621"/>
      <c r="DO64" s="621"/>
      <c r="DP64" s="621"/>
      <c r="DQ64" s="621"/>
      <c r="DR64" s="621"/>
      <c r="DS64" s="621"/>
      <c r="DT64" s="621"/>
      <c r="DU64" s="621"/>
      <c r="DV64" s="621"/>
      <c r="DW64" s="621"/>
      <c r="DX64" s="621"/>
      <c r="DY64" s="621"/>
      <c r="DZ64" s="621"/>
      <c r="EA64" s="621"/>
      <c r="EB64" s="621"/>
      <c r="EC64" s="621"/>
      <c r="ED64" s="621"/>
      <c r="EE64" s="621"/>
      <c r="EF64" s="621"/>
      <c r="EG64" s="621"/>
      <c r="EH64" s="621"/>
      <c r="EI64" s="621"/>
      <c r="EJ64" s="621"/>
      <c r="EK64" s="621"/>
      <c r="EL64" s="621"/>
      <c r="EM64" s="621"/>
      <c r="EN64" s="621"/>
      <c r="EO64" s="621"/>
      <c r="EP64" s="621"/>
      <c r="EQ64" s="621"/>
      <c r="ER64" s="621"/>
      <c r="ES64" s="621"/>
      <c r="ET64" s="621"/>
      <c r="EU64" s="621"/>
      <c r="EV64" s="621"/>
      <c r="EW64" s="621"/>
      <c r="EX64" s="621"/>
      <c r="EY64" s="621"/>
      <c r="EZ64" s="621"/>
      <c r="FA64" s="621"/>
      <c r="FB64" s="621"/>
      <c r="FC64" s="621"/>
      <c r="FD64" s="621"/>
      <c r="FE64" s="621"/>
      <c r="FF64" s="621"/>
      <c r="FG64" s="621"/>
      <c r="FH64" s="621"/>
      <c r="FI64" s="621"/>
      <c r="FJ64" s="621"/>
      <c r="FK64" s="621"/>
      <c r="FL64" s="621"/>
      <c r="FM64" s="621"/>
      <c r="FN64" s="621"/>
      <c r="FO64" s="621"/>
      <c r="FP64" s="621"/>
      <c r="FQ64" s="621"/>
      <c r="FR64" s="621"/>
      <c r="FS64" s="621"/>
      <c r="FT64" s="621"/>
      <c r="FU64" s="621"/>
      <c r="FV64" s="621"/>
      <c r="FW64" s="621"/>
      <c r="FX64" s="621"/>
      <c r="FY64" s="621"/>
      <c r="FZ64" s="621"/>
      <c r="GA64" s="621"/>
      <c r="GB64" s="621"/>
      <c r="GC64" s="621"/>
      <c r="GD64" s="621"/>
      <c r="GE64" s="621"/>
      <c r="GF64" s="621"/>
    </row>
  </sheetData>
  <mergeCells count="28">
    <mergeCell ref="B1:P1"/>
    <mergeCell ref="B4:D4"/>
    <mergeCell ref="E4:AH4"/>
    <mergeCell ref="AI4:BM4"/>
    <mergeCell ref="BN4:CQ4"/>
    <mergeCell ref="CF57:CS58"/>
    <mergeCell ref="B16:D16"/>
    <mergeCell ref="AJ16:BN16"/>
    <mergeCell ref="BO16:CR16"/>
    <mergeCell ref="E28:AI28"/>
    <mergeCell ref="AJ28:BM28"/>
    <mergeCell ref="B28:D28"/>
    <mergeCell ref="BN28:CR28"/>
    <mergeCell ref="E40:AI40"/>
    <mergeCell ref="AJ40:BK40"/>
    <mergeCell ref="BL40:CP40"/>
    <mergeCell ref="E16:AI16"/>
    <mergeCell ref="CQ45:CS45"/>
    <mergeCell ref="CQ46:CS46"/>
    <mergeCell ref="CQ47:CS47"/>
    <mergeCell ref="CQ48:CS48"/>
    <mergeCell ref="CQ49:CS49"/>
    <mergeCell ref="B2:CS2"/>
    <mergeCell ref="CQ40:CS40"/>
    <mergeCell ref="CQ41:CS41"/>
    <mergeCell ref="CQ42:CS42"/>
    <mergeCell ref="CQ44:CS44"/>
    <mergeCell ref="B40:D40"/>
  </mergeCells>
  <phoneticPr fontId="27"/>
  <printOptions horizontalCentered="1"/>
  <pageMargins left="0.59055118110236227" right="0.59055118110236227" top="0.59055118110236227" bottom="0.59055118110236227" header="0.31496062992125984" footer="0.31496062992125984"/>
  <pageSetup paperSize="8" scale="70" orientation="landscape" horizontalDpi="300" verticalDpi="300" r:id="rId1"/>
  <headerFooter alignWithMargins="0"/>
  <ignoredErrors>
    <ignoredError sqref="CQ48" 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S70"/>
  <sheetViews>
    <sheetView showGridLines="0" view="pageBreakPreview" topLeftCell="A27" zoomScaleNormal="85" zoomScaleSheetLayoutView="100" workbookViewId="0">
      <selection activeCell="G6" sqref="G6"/>
    </sheetView>
  </sheetViews>
  <sheetFormatPr defaultRowHeight="13.5"/>
  <cols>
    <col min="1" max="1" width="1.625" style="621" customWidth="1"/>
    <col min="2" max="2" width="4.625" style="621" customWidth="1"/>
    <col min="3" max="3" width="8.875" style="621" customWidth="1"/>
    <col min="4" max="4" width="11.625" style="621" customWidth="1"/>
    <col min="5" max="6" width="12.125" style="621" customWidth="1"/>
    <col min="7" max="7" width="12.125" style="622" customWidth="1"/>
    <col min="8" max="8" width="12.125" style="621" customWidth="1"/>
    <col min="9" max="11" width="11.625" style="621" customWidth="1"/>
    <col min="12" max="12" width="4.625" style="621" customWidth="1"/>
    <col min="13" max="13" width="1.625" style="621" customWidth="1"/>
    <col min="14" max="18" width="7.125" style="621" customWidth="1"/>
    <col min="19" max="19" width="7" style="621" customWidth="1"/>
    <col min="20" max="20" width="9.5" style="621" bestFit="1" customWidth="1"/>
    <col min="21" max="253" width="9" style="621"/>
    <col min="254" max="254" width="2.625" style="621" customWidth="1"/>
    <col min="255" max="255" width="1.625" style="621" customWidth="1"/>
    <col min="256" max="256" width="4.625" style="621" customWidth="1"/>
    <col min="257" max="268" width="10.625" style="621" customWidth="1"/>
    <col min="269" max="269" width="1.625" style="621" customWidth="1"/>
    <col min="270" max="274" width="7.125" style="621" customWidth="1"/>
    <col min="275" max="275" width="7" style="621" customWidth="1"/>
    <col min="276" max="509" width="9" style="621"/>
    <col min="510" max="510" width="2.625" style="621" customWidth="1"/>
    <col min="511" max="511" width="1.625" style="621" customWidth="1"/>
    <col min="512" max="512" width="4.625" style="621" customWidth="1"/>
    <col min="513" max="524" width="10.625" style="621" customWidth="1"/>
    <col min="525" max="525" width="1.625" style="621" customWidth="1"/>
    <col min="526" max="530" width="7.125" style="621" customWidth="1"/>
    <col min="531" max="531" width="7" style="621" customWidth="1"/>
    <col min="532" max="765" width="9" style="621"/>
    <col min="766" max="766" width="2.625" style="621" customWidth="1"/>
    <col min="767" max="767" width="1.625" style="621" customWidth="1"/>
    <col min="768" max="768" width="4.625" style="621" customWidth="1"/>
    <col min="769" max="780" width="10.625" style="621" customWidth="1"/>
    <col min="781" max="781" width="1.625" style="621" customWidth="1"/>
    <col min="782" max="786" width="7.125" style="621" customWidth="1"/>
    <col min="787" max="787" width="7" style="621" customWidth="1"/>
    <col min="788" max="1021" width="9" style="621"/>
    <col min="1022" max="1022" width="2.625" style="621" customWidth="1"/>
    <col min="1023" max="1023" width="1.625" style="621" customWidth="1"/>
    <col min="1024" max="1024" width="4.625" style="621" customWidth="1"/>
    <col min="1025" max="1036" width="10.625" style="621" customWidth="1"/>
    <col min="1037" max="1037" width="1.625" style="621" customWidth="1"/>
    <col min="1038" max="1042" width="7.125" style="621" customWidth="1"/>
    <col min="1043" max="1043" width="7" style="621" customWidth="1"/>
    <col min="1044" max="1277" width="9" style="621"/>
    <col min="1278" max="1278" width="2.625" style="621" customWidth="1"/>
    <col min="1279" max="1279" width="1.625" style="621" customWidth="1"/>
    <col min="1280" max="1280" width="4.625" style="621" customWidth="1"/>
    <col min="1281" max="1292" width="10.625" style="621" customWidth="1"/>
    <col min="1293" max="1293" width="1.625" style="621" customWidth="1"/>
    <col min="1294" max="1298" width="7.125" style="621" customWidth="1"/>
    <col min="1299" max="1299" width="7" style="621" customWidth="1"/>
    <col min="1300" max="1533" width="9" style="621"/>
    <col min="1534" max="1534" width="2.625" style="621" customWidth="1"/>
    <col min="1535" max="1535" width="1.625" style="621" customWidth="1"/>
    <col min="1536" max="1536" width="4.625" style="621" customWidth="1"/>
    <col min="1537" max="1548" width="10.625" style="621" customWidth="1"/>
    <col min="1549" max="1549" width="1.625" style="621" customWidth="1"/>
    <col min="1550" max="1554" width="7.125" style="621" customWidth="1"/>
    <col min="1555" max="1555" width="7" style="621" customWidth="1"/>
    <col min="1556" max="1789" width="9" style="621"/>
    <col min="1790" max="1790" width="2.625" style="621" customWidth="1"/>
    <col min="1791" max="1791" width="1.625" style="621" customWidth="1"/>
    <col min="1792" max="1792" width="4.625" style="621" customWidth="1"/>
    <col min="1793" max="1804" width="10.625" style="621" customWidth="1"/>
    <col min="1805" max="1805" width="1.625" style="621" customWidth="1"/>
    <col min="1806" max="1810" width="7.125" style="621" customWidth="1"/>
    <col min="1811" max="1811" width="7" style="621" customWidth="1"/>
    <col min="1812" max="2045" width="9" style="621"/>
    <col min="2046" max="2046" width="2.625" style="621" customWidth="1"/>
    <col min="2047" max="2047" width="1.625" style="621" customWidth="1"/>
    <col min="2048" max="2048" width="4.625" style="621" customWidth="1"/>
    <col min="2049" max="2060" width="10.625" style="621" customWidth="1"/>
    <col min="2061" max="2061" width="1.625" style="621" customWidth="1"/>
    <col min="2062" max="2066" width="7.125" style="621" customWidth="1"/>
    <col min="2067" max="2067" width="7" style="621" customWidth="1"/>
    <col min="2068" max="2301" width="9" style="621"/>
    <col min="2302" max="2302" width="2.625" style="621" customWidth="1"/>
    <col min="2303" max="2303" width="1.625" style="621" customWidth="1"/>
    <col min="2304" max="2304" width="4.625" style="621" customWidth="1"/>
    <col min="2305" max="2316" width="10.625" style="621" customWidth="1"/>
    <col min="2317" max="2317" width="1.625" style="621" customWidth="1"/>
    <col min="2318" max="2322" width="7.125" style="621" customWidth="1"/>
    <col min="2323" max="2323" width="7" style="621" customWidth="1"/>
    <col min="2324" max="2557" width="9" style="621"/>
    <col min="2558" max="2558" width="2.625" style="621" customWidth="1"/>
    <col min="2559" max="2559" width="1.625" style="621" customWidth="1"/>
    <col min="2560" max="2560" width="4.625" style="621" customWidth="1"/>
    <col min="2561" max="2572" width="10.625" style="621" customWidth="1"/>
    <col min="2573" max="2573" width="1.625" style="621" customWidth="1"/>
    <col min="2574" max="2578" width="7.125" style="621" customWidth="1"/>
    <col min="2579" max="2579" width="7" style="621" customWidth="1"/>
    <col min="2580" max="2813" width="9" style="621"/>
    <col min="2814" max="2814" width="2.625" style="621" customWidth="1"/>
    <col min="2815" max="2815" width="1.625" style="621" customWidth="1"/>
    <col min="2816" max="2816" width="4.625" style="621" customWidth="1"/>
    <col min="2817" max="2828" width="10.625" style="621" customWidth="1"/>
    <col min="2829" max="2829" width="1.625" style="621" customWidth="1"/>
    <col min="2830" max="2834" width="7.125" style="621" customWidth="1"/>
    <col min="2835" max="2835" width="7" style="621" customWidth="1"/>
    <col min="2836" max="3069" width="9" style="621"/>
    <col min="3070" max="3070" width="2.625" style="621" customWidth="1"/>
    <col min="3071" max="3071" width="1.625" style="621" customWidth="1"/>
    <col min="3072" max="3072" width="4.625" style="621" customWidth="1"/>
    <col min="3073" max="3084" width="10.625" style="621" customWidth="1"/>
    <col min="3085" max="3085" width="1.625" style="621" customWidth="1"/>
    <col min="3086" max="3090" width="7.125" style="621" customWidth="1"/>
    <col min="3091" max="3091" width="7" style="621" customWidth="1"/>
    <col min="3092" max="3325" width="9" style="621"/>
    <col min="3326" max="3326" width="2.625" style="621" customWidth="1"/>
    <col min="3327" max="3327" width="1.625" style="621" customWidth="1"/>
    <col min="3328" max="3328" width="4.625" style="621" customWidth="1"/>
    <col min="3329" max="3340" width="10.625" style="621" customWidth="1"/>
    <col min="3341" max="3341" width="1.625" style="621" customWidth="1"/>
    <col min="3342" max="3346" width="7.125" style="621" customWidth="1"/>
    <col min="3347" max="3347" width="7" style="621" customWidth="1"/>
    <col min="3348" max="3581" width="9" style="621"/>
    <col min="3582" max="3582" width="2.625" style="621" customWidth="1"/>
    <col min="3583" max="3583" width="1.625" style="621" customWidth="1"/>
    <col min="3584" max="3584" width="4.625" style="621" customWidth="1"/>
    <col min="3585" max="3596" width="10.625" style="621" customWidth="1"/>
    <col min="3597" max="3597" width="1.625" style="621" customWidth="1"/>
    <col min="3598" max="3602" width="7.125" style="621" customWidth="1"/>
    <col min="3603" max="3603" width="7" style="621" customWidth="1"/>
    <col min="3604" max="3837" width="9" style="621"/>
    <col min="3838" max="3838" width="2.625" style="621" customWidth="1"/>
    <col min="3839" max="3839" width="1.625" style="621" customWidth="1"/>
    <col min="3840" max="3840" width="4.625" style="621" customWidth="1"/>
    <col min="3841" max="3852" width="10.625" style="621" customWidth="1"/>
    <col min="3853" max="3853" width="1.625" style="621" customWidth="1"/>
    <col min="3854" max="3858" width="7.125" style="621" customWidth="1"/>
    <col min="3859" max="3859" width="7" style="621" customWidth="1"/>
    <col min="3860" max="4093" width="9" style="621"/>
    <col min="4094" max="4094" width="2.625" style="621" customWidth="1"/>
    <col min="4095" max="4095" width="1.625" style="621" customWidth="1"/>
    <col min="4096" max="4096" width="4.625" style="621" customWidth="1"/>
    <col min="4097" max="4108" width="10.625" style="621" customWidth="1"/>
    <col min="4109" max="4109" width="1.625" style="621" customWidth="1"/>
    <col min="4110" max="4114" width="7.125" style="621" customWidth="1"/>
    <col min="4115" max="4115" width="7" style="621" customWidth="1"/>
    <col min="4116" max="4349" width="9" style="621"/>
    <col min="4350" max="4350" width="2.625" style="621" customWidth="1"/>
    <col min="4351" max="4351" width="1.625" style="621" customWidth="1"/>
    <col min="4352" max="4352" width="4.625" style="621" customWidth="1"/>
    <col min="4353" max="4364" width="10.625" style="621" customWidth="1"/>
    <col min="4365" max="4365" width="1.625" style="621" customWidth="1"/>
    <col min="4366" max="4370" width="7.125" style="621" customWidth="1"/>
    <col min="4371" max="4371" width="7" style="621" customWidth="1"/>
    <col min="4372" max="4605" width="9" style="621"/>
    <col min="4606" max="4606" width="2.625" style="621" customWidth="1"/>
    <col min="4607" max="4607" width="1.625" style="621" customWidth="1"/>
    <col min="4608" max="4608" width="4.625" style="621" customWidth="1"/>
    <col min="4609" max="4620" width="10.625" style="621" customWidth="1"/>
    <col min="4621" max="4621" width="1.625" style="621" customWidth="1"/>
    <col min="4622" max="4626" width="7.125" style="621" customWidth="1"/>
    <col min="4627" max="4627" width="7" style="621" customWidth="1"/>
    <col min="4628" max="4861" width="9" style="621"/>
    <col min="4862" max="4862" width="2.625" style="621" customWidth="1"/>
    <col min="4863" max="4863" width="1.625" style="621" customWidth="1"/>
    <col min="4864" max="4864" width="4.625" style="621" customWidth="1"/>
    <col min="4865" max="4876" width="10.625" style="621" customWidth="1"/>
    <col min="4877" max="4877" width="1.625" style="621" customWidth="1"/>
    <col min="4878" max="4882" width="7.125" style="621" customWidth="1"/>
    <col min="4883" max="4883" width="7" style="621" customWidth="1"/>
    <col min="4884" max="5117" width="9" style="621"/>
    <col min="5118" max="5118" width="2.625" style="621" customWidth="1"/>
    <col min="5119" max="5119" width="1.625" style="621" customWidth="1"/>
    <col min="5120" max="5120" width="4.625" style="621" customWidth="1"/>
    <col min="5121" max="5132" width="10.625" style="621" customWidth="1"/>
    <col min="5133" max="5133" width="1.625" style="621" customWidth="1"/>
    <col min="5134" max="5138" width="7.125" style="621" customWidth="1"/>
    <col min="5139" max="5139" width="7" style="621" customWidth="1"/>
    <col min="5140" max="5373" width="9" style="621"/>
    <col min="5374" max="5374" width="2.625" style="621" customWidth="1"/>
    <col min="5375" max="5375" width="1.625" style="621" customWidth="1"/>
    <col min="5376" max="5376" width="4.625" style="621" customWidth="1"/>
    <col min="5377" max="5388" width="10.625" style="621" customWidth="1"/>
    <col min="5389" max="5389" width="1.625" style="621" customWidth="1"/>
    <col min="5390" max="5394" width="7.125" style="621" customWidth="1"/>
    <col min="5395" max="5395" width="7" style="621" customWidth="1"/>
    <col min="5396" max="5629" width="9" style="621"/>
    <col min="5630" max="5630" width="2.625" style="621" customWidth="1"/>
    <col min="5631" max="5631" width="1.625" style="621" customWidth="1"/>
    <col min="5632" max="5632" width="4.625" style="621" customWidth="1"/>
    <col min="5633" max="5644" width="10.625" style="621" customWidth="1"/>
    <col min="5645" max="5645" width="1.625" style="621" customWidth="1"/>
    <col min="5646" max="5650" width="7.125" style="621" customWidth="1"/>
    <col min="5651" max="5651" width="7" style="621" customWidth="1"/>
    <col min="5652" max="5885" width="9" style="621"/>
    <col min="5886" max="5886" width="2.625" style="621" customWidth="1"/>
    <col min="5887" max="5887" width="1.625" style="621" customWidth="1"/>
    <col min="5888" max="5888" width="4.625" style="621" customWidth="1"/>
    <col min="5889" max="5900" width="10.625" style="621" customWidth="1"/>
    <col min="5901" max="5901" width="1.625" style="621" customWidth="1"/>
    <col min="5902" max="5906" width="7.125" style="621" customWidth="1"/>
    <col min="5907" max="5907" width="7" style="621" customWidth="1"/>
    <col min="5908" max="6141" width="9" style="621"/>
    <col min="6142" max="6142" width="2.625" style="621" customWidth="1"/>
    <col min="6143" max="6143" width="1.625" style="621" customWidth="1"/>
    <col min="6144" max="6144" width="4.625" style="621" customWidth="1"/>
    <col min="6145" max="6156" width="10.625" style="621" customWidth="1"/>
    <col min="6157" max="6157" width="1.625" style="621" customWidth="1"/>
    <col min="6158" max="6162" width="7.125" style="621" customWidth="1"/>
    <col min="6163" max="6163" width="7" style="621" customWidth="1"/>
    <col min="6164" max="6397" width="9" style="621"/>
    <col min="6398" max="6398" width="2.625" style="621" customWidth="1"/>
    <col min="6399" max="6399" width="1.625" style="621" customWidth="1"/>
    <col min="6400" max="6400" width="4.625" style="621" customWidth="1"/>
    <col min="6401" max="6412" width="10.625" style="621" customWidth="1"/>
    <col min="6413" max="6413" width="1.625" style="621" customWidth="1"/>
    <col min="6414" max="6418" width="7.125" style="621" customWidth="1"/>
    <col min="6419" max="6419" width="7" style="621" customWidth="1"/>
    <col min="6420" max="6653" width="9" style="621"/>
    <col min="6654" max="6654" width="2.625" style="621" customWidth="1"/>
    <col min="6655" max="6655" width="1.625" style="621" customWidth="1"/>
    <col min="6656" max="6656" width="4.625" style="621" customWidth="1"/>
    <col min="6657" max="6668" width="10.625" style="621" customWidth="1"/>
    <col min="6669" max="6669" width="1.625" style="621" customWidth="1"/>
    <col min="6670" max="6674" width="7.125" style="621" customWidth="1"/>
    <col min="6675" max="6675" width="7" style="621" customWidth="1"/>
    <col min="6676" max="6909" width="9" style="621"/>
    <col min="6910" max="6910" width="2.625" style="621" customWidth="1"/>
    <col min="6911" max="6911" width="1.625" style="621" customWidth="1"/>
    <col min="6912" max="6912" width="4.625" style="621" customWidth="1"/>
    <col min="6913" max="6924" width="10.625" style="621" customWidth="1"/>
    <col min="6925" max="6925" width="1.625" style="621" customWidth="1"/>
    <col min="6926" max="6930" width="7.125" style="621" customWidth="1"/>
    <col min="6931" max="6931" width="7" style="621" customWidth="1"/>
    <col min="6932" max="7165" width="9" style="621"/>
    <col min="7166" max="7166" width="2.625" style="621" customWidth="1"/>
    <col min="7167" max="7167" width="1.625" style="621" customWidth="1"/>
    <col min="7168" max="7168" width="4.625" style="621" customWidth="1"/>
    <col min="7169" max="7180" width="10.625" style="621" customWidth="1"/>
    <col min="7181" max="7181" width="1.625" style="621" customWidth="1"/>
    <col min="7182" max="7186" width="7.125" style="621" customWidth="1"/>
    <col min="7187" max="7187" width="7" style="621" customWidth="1"/>
    <col min="7188" max="7421" width="9" style="621"/>
    <col min="7422" max="7422" width="2.625" style="621" customWidth="1"/>
    <col min="7423" max="7423" width="1.625" style="621" customWidth="1"/>
    <col min="7424" max="7424" width="4.625" style="621" customWidth="1"/>
    <col min="7425" max="7436" width="10.625" style="621" customWidth="1"/>
    <col min="7437" max="7437" width="1.625" style="621" customWidth="1"/>
    <col min="7438" max="7442" width="7.125" style="621" customWidth="1"/>
    <col min="7443" max="7443" width="7" style="621" customWidth="1"/>
    <col min="7444" max="7677" width="9" style="621"/>
    <col min="7678" max="7678" width="2.625" style="621" customWidth="1"/>
    <col min="7679" max="7679" width="1.625" style="621" customWidth="1"/>
    <col min="7680" max="7680" width="4.625" style="621" customWidth="1"/>
    <col min="7681" max="7692" width="10.625" style="621" customWidth="1"/>
    <col min="7693" max="7693" width="1.625" style="621" customWidth="1"/>
    <col min="7694" max="7698" width="7.125" style="621" customWidth="1"/>
    <col min="7699" max="7699" width="7" style="621" customWidth="1"/>
    <col min="7700" max="7933" width="9" style="621"/>
    <col min="7934" max="7934" width="2.625" style="621" customWidth="1"/>
    <col min="7935" max="7935" width="1.625" style="621" customWidth="1"/>
    <col min="7936" max="7936" width="4.625" style="621" customWidth="1"/>
    <col min="7937" max="7948" width="10.625" style="621" customWidth="1"/>
    <col min="7949" max="7949" width="1.625" style="621" customWidth="1"/>
    <col min="7950" max="7954" width="7.125" style="621" customWidth="1"/>
    <col min="7955" max="7955" width="7" style="621" customWidth="1"/>
    <col min="7956" max="8189" width="9" style="621"/>
    <col min="8190" max="8190" width="2.625" style="621" customWidth="1"/>
    <col min="8191" max="8191" width="1.625" style="621" customWidth="1"/>
    <col min="8192" max="8192" width="4.625" style="621" customWidth="1"/>
    <col min="8193" max="8204" width="10.625" style="621" customWidth="1"/>
    <col min="8205" max="8205" width="1.625" style="621" customWidth="1"/>
    <col min="8206" max="8210" width="7.125" style="621" customWidth="1"/>
    <col min="8211" max="8211" width="7" style="621" customWidth="1"/>
    <col min="8212" max="8445" width="9" style="621"/>
    <col min="8446" max="8446" width="2.625" style="621" customWidth="1"/>
    <col min="8447" max="8447" width="1.625" style="621" customWidth="1"/>
    <col min="8448" max="8448" width="4.625" style="621" customWidth="1"/>
    <col min="8449" max="8460" width="10.625" style="621" customWidth="1"/>
    <col min="8461" max="8461" width="1.625" style="621" customWidth="1"/>
    <col min="8462" max="8466" width="7.125" style="621" customWidth="1"/>
    <col min="8467" max="8467" width="7" style="621" customWidth="1"/>
    <col min="8468" max="8701" width="9" style="621"/>
    <col min="8702" max="8702" width="2.625" style="621" customWidth="1"/>
    <col min="8703" max="8703" width="1.625" style="621" customWidth="1"/>
    <col min="8704" max="8704" width="4.625" style="621" customWidth="1"/>
    <col min="8705" max="8716" width="10.625" style="621" customWidth="1"/>
    <col min="8717" max="8717" width="1.625" style="621" customWidth="1"/>
    <col min="8718" max="8722" width="7.125" style="621" customWidth="1"/>
    <col min="8723" max="8723" width="7" style="621" customWidth="1"/>
    <col min="8724" max="8957" width="9" style="621"/>
    <col min="8958" max="8958" width="2.625" style="621" customWidth="1"/>
    <col min="8959" max="8959" width="1.625" style="621" customWidth="1"/>
    <col min="8960" max="8960" width="4.625" style="621" customWidth="1"/>
    <col min="8961" max="8972" width="10.625" style="621" customWidth="1"/>
    <col min="8973" max="8973" width="1.625" style="621" customWidth="1"/>
    <col min="8974" max="8978" width="7.125" style="621" customWidth="1"/>
    <col min="8979" max="8979" width="7" style="621" customWidth="1"/>
    <col min="8980" max="9213" width="9" style="621"/>
    <col min="9214" max="9214" width="2.625" style="621" customWidth="1"/>
    <col min="9215" max="9215" width="1.625" style="621" customWidth="1"/>
    <col min="9216" max="9216" width="4.625" style="621" customWidth="1"/>
    <col min="9217" max="9228" width="10.625" style="621" customWidth="1"/>
    <col min="9229" max="9229" width="1.625" style="621" customWidth="1"/>
    <col min="9230" max="9234" width="7.125" style="621" customWidth="1"/>
    <col min="9235" max="9235" width="7" style="621" customWidth="1"/>
    <col min="9236" max="9469" width="9" style="621"/>
    <col min="9470" max="9470" width="2.625" style="621" customWidth="1"/>
    <col min="9471" max="9471" width="1.625" style="621" customWidth="1"/>
    <col min="9472" max="9472" width="4.625" style="621" customWidth="1"/>
    <col min="9473" max="9484" width="10.625" style="621" customWidth="1"/>
    <col min="9485" max="9485" width="1.625" style="621" customWidth="1"/>
    <col min="9486" max="9490" width="7.125" style="621" customWidth="1"/>
    <col min="9491" max="9491" width="7" style="621" customWidth="1"/>
    <col min="9492" max="9725" width="9" style="621"/>
    <col min="9726" max="9726" width="2.625" style="621" customWidth="1"/>
    <col min="9727" max="9727" width="1.625" style="621" customWidth="1"/>
    <col min="9728" max="9728" width="4.625" style="621" customWidth="1"/>
    <col min="9729" max="9740" width="10.625" style="621" customWidth="1"/>
    <col min="9741" max="9741" width="1.625" style="621" customWidth="1"/>
    <col min="9742" max="9746" width="7.125" style="621" customWidth="1"/>
    <col min="9747" max="9747" width="7" style="621" customWidth="1"/>
    <col min="9748" max="9981" width="9" style="621"/>
    <col min="9982" max="9982" width="2.625" style="621" customWidth="1"/>
    <col min="9983" max="9983" width="1.625" style="621" customWidth="1"/>
    <col min="9984" max="9984" width="4.625" style="621" customWidth="1"/>
    <col min="9985" max="9996" width="10.625" style="621" customWidth="1"/>
    <col min="9997" max="9997" width="1.625" style="621" customWidth="1"/>
    <col min="9998" max="10002" width="7.125" style="621" customWidth="1"/>
    <col min="10003" max="10003" width="7" style="621" customWidth="1"/>
    <col min="10004" max="10237" width="9" style="621"/>
    <col min="10238" max="10238" width="2.625" style="621" customWidth="1"/>
    <col min="10239" max="10239" width="1.625" style="621" customWidth="1"/>
    <col min="10240" max="10240" width="4.625" style="621" customWidth="1"/>
    <col min="10241" max="10252" width="10.625" style="621" customWidth="1"/>
    <col min="10253" max="10253" width="1.625" style="621" customWidth="1"/>
    <col min="10254" max="10258" width="7.125" style="621" customWidth="1"/>
    <col min="10259" max="10259" width="7" style="621" customWidth="1"/>
    <col min="10260" max="10493" width="9" style="621"/>
    <col min="10494" max="10494" width="2.625" style="621" customWidth="1"/>
    <col min="10495" max="10495" width="1.625" style="621" customWidth="1"/>
    <col min="10496" max="10496" width="4.625" style="621" customWidth="1"/>
    <col min="10497" max="10508" width="10.625" style="621" customWidth="1"/>
    <col min="10509" max="10509" width="1.625" style="621" customWidth="1"/>
    <col min="10510" max="10514" width="7.125" style="621" customWidth="1"/>
    <col min="10515" max="10515" width="7" style="621" customWidth="1"/>
    <col min="10516" max="10749" width="9" style="621"/>
    <col min="10750" max="10750" width="2.625" style="621" customWidth="1"/>
    <col min="10751" max="10751" width="1.625" style="621" customWidth="1"/>
    <col min="10752" max="10752" width="4.625" style="621" customWidth="1"/>
    <col min="10753" max="10764" width="10.625" style="621" customWidth="1"/>
    <col min="10765" max="10765" width="1.625" style="621" customWidth="1"/>
    <col min="10766" max="10770" width="7.125" style="621" customWidth="1"/>
    <col min="10771" max="10771" width="7" style="621" customWidth="1"/>
    <col min="10772" max="11005" width="9" style="621"/>
    <col min="11006" max="11006" width="2.625" style="621" customWidth="1"/>
    <col min="11007" max="11007" width="1.625" style="621" customWidth="1"/>
    <col min="11008" max="11008" width="4.625" style="621" customWidth="1"/>
    <col min="11009" max="11020" width="10.625" style="621" customWidth="1"/>
    <col min="11021" max="11021" width="1.625" style="621" customWidth="1"/>
    <col min="11022" max="11026" width="7.125" style="621" customWidth="1"/>
    <col min="11027" max="11027" width="7" style="621" customWidth="1"/>
    <col min="11028" max="11261" width="9" style="621"/>
    <col min="11262" max="11262" width="2.625" style="621" customWidth="1"/>
    <col min="11263" max="11263" width="1.625" style="621" customWidth="1"/>
    <col min="11264" max="11264" width="4.625" style="621" customWidth="1"/>
    <col min="11265" max="11276" width="10.625" style="621" customWidth="1"/>
    <col min="11277" max="11277" width="1.625" style="621" customWidth="1"/>
    <col min="11278" max="11282" width="7.125" style="621" customWidth="1"/>
    <col min="11283" max="11283" width="7" style="621" customWidth="1"/>
    <col min="11284" max="11517" width="9" style="621"/>
    <col min="11518" max="11518" width="2.625" style="621" customWidth="1"/>
    <col min="11519" max="11519" width="1.625" style="621" customWidth="1"/>
    <col min="11520" max="11520" width="4.625" style="621" customWidth="1"/>
    <col min="11521" max="11532" width="10.625" style="621" customWidth="1"/>
    <col min="11533" max="11533" width="1.625" style="621" customWidth="1"/>
    <col min="11534" max="11538" width="7.125" style="621" customWidth="1"/>
    <col min="11539" max="11539" width="7" style="621" customWidth="1"/>
    <col min="11540" max="11773" width="9" style="621"/>
    <col min="11774" max="11774" width="2.625" style="621" customWidth="1"/>
    <col min="11775" max="11775" width="1.625" style="621" customWidth="1"/>
    <col min="11776" max="11776" width="4.625" style="621" customWidth="1"/>
    <col min="11777" max="11788" width="10.625" style="621" customWidth="1"/>
    <col min="11789" max="11789" width="1.625" style="621" customWidth="1"/>
    <col min="11790" max="11794" width="7.125" style="621" customWidth="1"/>
    <col min="11795" max="11795" width="7" style="621" customWidth="1"/>
    <col min="11796" max="12029" width="9" style="621"/>
    <col min="12030" max="12030" width="2.625" style="621" customWidth="1"/>
    <col min="12031" max="12031" width="1.625" style="621" customWidth="1"/>
    <col min="12032" max="12032" width="4.625" style="621" customWidth="1"/>
    <col min="12033" max="12044" width="10.625" style="621" customWidth="1"/>
    <col min="12045" max="12045" width="1.625" style="621" customWidth="1"/>
    <col min="12046" max="12050" width="7.125" style="621" customWidth="1"/>
    <col min="12051" max="12051" width="7" style="621" customWidth="1"/>
    <col min="12052" max="12285" width="9" style="621"/>
    <col min="12286" max="12286" width="2.625" style="621" customWidth="1"/>
    <col min="12287" max="12287" width="1.625" style="621" customWidth="1"/>
    <col min="12288" max="12288" width="4.625" style="621" customWidth="1"/>
    <col min="12289" max="12300" width="10.625" style="621" customWidth="1"/>
    <col min="12301" max="12301" width="1.625" style="621" customWidth="1"/>
    <col min="12302" max="12306" width="7.125" style="621" customWidth="1"/>
    <col min="12307" max="12307" width="7" style="621" customWidth="1"/>
    <col min="12308" max="12541" width="9" style="621"/>
    <col min="12542" max="12542" width="2.625" style="621" customWidth="1"/>
    <col min="12543" max="12543" width="1.625" style="621" customWidth="1"/>
    <col min="12544" max="12544" width="4.625" style="621" customWidth="1"/>
    <col min="12545" max="12556" width="10.625" style="621" customWidth="1"/>
    <col min="12557" max="12557" width="1.625" style="621" customWidth="1"/>
    <col min="12558" max="12562" width="7.125" style="621" customWidth="1"/>
    <col min="12563" max="12563" width="7" style="621" customWidth="1"/>
    <col min="12564" max="12797" width="9" style="621"/>
    <col min="12798" max="12798" width="2.625" style="621" customWidth="1"/>
    <col min="12799" max="12799" width="1.625" style="621" customWidth="1"/>
    <col min="12800" max="12800" width="4.625" style="621" customWidth="1"/>
    <col min="12801" max="12812" width="10.625" style="621" customWidth="1"/>
    <col min="12813" max="12813" width="1.625" style="621" customWidth="1"/>
    <col min="12814" max="12818" width="7.125" style="621" customWidth="1"/>
    <col min="12819" max="12819" width="7" style="621" customWidth="1"/>
    <col min="12820" max="13053" width="9" style="621"/>
    <col min="13054" max="13054" width="2.625" style="621" customWidth="1"/>
    <col min="13055" max="13055" width="1.625" style="621" customWidth="1"/>
    <col min="13056" max="13056" width="4.625" style="621" customWidth="1"/>
    <col min="13057" max="13068" width="10.625" style="621" customWidth="1"/>
    <col min="13069" max="13069" width="1.625" style="621" customWidth="1"/>
    <col min="13070" max="13074" width="7.125" style="621" customWidth="1"/>
    <col min="13075" max="13075" width="7" style="621" customWidth="1"/>
    <col min="13076" max="13309" width="9" style="621"/>
    <col min="13310" max="13310" width="2.625" style="621" customWidth="1"/>
    <col min="13311" max="13311" width="1.625" style="621" customWidth="1"/>
    <col min="13312" max="13312" width="4.625" style="621" customWidth="1"/>
    <col min="13313" max="13324" width="10.625" style="621" customWidth="1"/>
    <col min="13325" max="13325" width="1.625" style="621" customWidth="1"/>
    <col min="13326" max="13330" width="7.125" style="621" customWidth="1"/>
    <col min="13331" max="13331" width="7" style="621" customWidth="1"/>
    <col min="13332" max="13565" width="9" style="621"/>
    <col min="13566" max="13566" width="2.625" style="621" customWidth="1"/>
    <col min="13567" max="13567" width="1.625" style="621" customWidth="1"/>
    <col min="13568" max="13568" width="4.625" style="621" customWidth="1"/>
    <col min="13569" max="13580" width="10.625" style="621" customWidth="1"/>
    <col min="13581" max="13581" width="1.625" style="621" customWidth="1"/>
    <col min="13582" max="13586" width="7.125" style="621" customWidth="1"/>
    <col min="13587" max="13587" width="7" style="621" customWidth="1"/>
    <col min="13588" max="13821" width="9" style="621"/>
    <col min="13822" max="13822" width="2.625" style="621" customWidth="1"/>
    <col min="13823" max="13823" width="1.625" style="621" customWidth="1"/>
    <col min="13824" max="13824" width="4.625" style="621" customWidth="1"/>
    <col min="13825" max="13836" width="10.625" style="621" customWidth="1"/>
    <col min="13837" max="13837" width="1.625" style="621" customWidth="1"/>
    <col min="13838" max="13842" width="7.125" style="621" customWidth="1"/>
    <col min="13843" max="13843" width="7" style="621" customWidth="1"/>
    <col min="13844" max="14077" width="9" style="621"/>
    <col min="14078" max="14078" width="2.625" style="621" customWidth="1"/>
    <col min="14079" max="14079" width="1.625" style="621" customWidth="1"/>
    <col min="14080" max="14080" width="4.625" style="621" customWidth="1"/>
    <col min="14081" max="14092" width="10.625" style="621" customWidth="1"/>
    <col min="14093" max="14093" width="1.625" style="621" customWidth="1"/>
    <col min="14094" max="14098" width="7.125" style="621" customWidth="1"/>
    <col min="14099" max="14099" width="7" style="621" customWidth="1"/>
    <col min="14100" max="14333" width="9" style="621"/>
    <col min="14334" max="14334" width="2.625" style="621" customWidth="1"/>
    <col min="14335" max="14335" width="1.625" style="621" customWidth="1"/>
    <col min="14336" max="14336" width="4.625" style="621" customWidth="1"/>
    <col min="14337" max="14348" width="10.625" style="621" customWidth="1"/>
    <col min="14349" max="14349" width="1.625" style="621" customWidth="1"/>
    <col min="14350" max="14354" width="7.125" style="621" customWidth="1"/>
    <col min="14355" max="14355" width="7" style="621" customWidth="1"/>
    <col min="14356" max="14589" width="9" style="621"/>
    <col min="14590" max="14590" width="2.625" style="621" customWidth="1"/>
    <col min="14591" max="14591" width="1.625" style="621" customWidth="1"/>
    <col min="14592" max="14592" width="4.625" style="621" customWidth="1"/>
    <col min="14593" max="14604" width="10.625" style="621" customWidth="1"/>
    <col min="14605" max="14605" width="1.625" style="621" customWidth="1"/>
    <col min="14606" max="14610" width="7.125" style="621" customWidth="1"/>
    <col min="14611" max="14611" width="7" style="621" customWidth="1"/>
    <col min="14612" max="14845" width="9" style="621"/>
    <col min="14846" max="14846" width="2.625" style="621" customWidth="1"/>
    <col min="14847" max="14847" width="1.625" style="621" customWidth="1"/>
    <col min="14848" max="14848" width="4.625" style="621" customWidth="1"/>
    <col min="14849" max="14860" width="10.625" style="621" customWidth="1"/>
    <col min="14861" max="14861" width="1.625" style="621" customWidth="1"/>
    <col min="14862" max="14866" width="7.125" style="621" customWidth="1"/>
    <col min="14867" max="14867" width="7" style="621" customWidth="1"/>
    <col min="14868" max="15101" width="9" style="621"/>
    <col min="15102" max="15102" width="2.625" style="621" customWidth="1"/>
    <col min="15103" max="15103" width="1.625" style="621" customWidth="1"/>
    <col min="15104" max="15104" width="4.625" style="621" customWidth="1"/>
    <col min="15105" max="15116" width="10.625" style="621" customWidth="1"/>
    <col min="15117" max="15117" width="1.625" style="621" customWidth="1"/>
    <col min="15118" max="15122" width="7.125" style="621" customWidth="1"/>
    <col min="15123" max="15123" width="7" style="621" customWidth="1"/>
    <col min="15124" max="15357" width="9" style="621"/>
    <col min="15358" max="15358" width="2.625" style="621" customWidth="1"/>
    <col min="15359" max="15359" width="1.625" style="621" customWidth="1"/>
    <col min="15360" max="15360" width="4.625" style="621" customWidth="1"/>
    <col min="15361" max="15372" width="10.625" style="621" customWidth="1"/>
    <col min="15373" max="15373" width="1.625" style="621" customWidth="1"/>
    <col min="15374" max="15378" width="7.125" style="621" customWidth="1"/>
    <col min="15379" max="15379" width="7" style="621" customWidth="1"/>
    <col min="15380" max="15613" width="9" style="621"/>
    <col min="15614" max="15614" width="2.625" style="621" customWidth="1"/>
    <col min="15615" max="15615" width="1.625" style="621" customWidth="1"/>
    <col min="15616" max="15616" width="4.625" style="621" customWidth="1"/>
    <col min="15617" max="15628" width="10.625" style="621" customWidth="1"/>
    <col min="15629" max="15629" width="1.625" style="621" customWidth="1"/>
    <col min="15630" max="15634" width="7.125" style="621" customWidth="1"/>
    <col min="15635" max="15635" width="7" style="621" customWidth="1"/>
    <col min="15636" max="15869" width="9" style="621"/>
    <col min="15870" max="15870" width="2.625" style="621" customWidth="1"/>
    <col min="15871" max="15871" width="1.625" style="621" customWidth="1"/>
    <col min="15872" max="15872" width="4.625" style="621" customWidth="1"/>
    <col min="15873" max="15884" width="10.625" style="621" customWidth="1"/>
    <col min="15885" max="15885" width="1.625" style="621" customWidth="1"/>
    <col min="15886" max="15890" width="7.125" style="621" customWidth="1"/>
    <col min="15891" max="15891" width="7" style="621" customWidth="1"/>
    <col min="15892" max="16125" width="9" style="621"/>
    <col min="16126" max="16126" width="2.625" style="621" customWidth="1"/>
    <col min="16127" max="16127" width="1.625" style="621" customWidth="1"/>
    <col min="16128" max="16128" width="4.625" style="621" customWidth="1"/>
    <col min="16129" max="16140" width="10.625" style="621" customWidth="1"/>
    <col min="16141" max="16141" width="1.625" style="621" customWidth="1"/>
    <col min="16142" max="16146" width="7.125" style="621" customWidth="1"/>
    <col min="16147" max="16147" width="7" style="621" customWidth="1"/>
    <col min="16148" max="16381" width="9" style="621"/>
    <col min="16382" max="16384" width="8.875" style="621" customWidth="1"/>
  </cols>
  <sheetData>
    <row r="1" spans="2:19" s="625" customFormat="1" ht="18" customHeight="1">
      <c r="B1" s="686" t="s">
        <v>738</v>
      </c>
      <c r="C1" s="623"/>
      <c r="D1" s="623"/>
      <c r="E1" s="623"/>
      <c r="F1" s="623"/>
      <c r="G1" s="623"/>
      <c r="H1" s="623"/>
      <c r="I1" s="623"/>
      <c r="J1" s="623"/>
      <c r="K1" s="623"/>
      <c r="L1" s="623"/>
      <c r="M1" s="623"/>
      <c r="N1" s="624"/>
      <c r="O1" s="624"/>
      <c r="P1" s="624"/>
      <c r="Q1" s="624"/>
    </row>
    <row r="2" spans="2:19" ht="29.25" customHeight="1">
      <c r="B2" s="626" t="s">
        <v>706</v>
      </c>
      <c r="C2" s="626"/>
      <c r="D2" s="626"/>
      <c r="E2" s="626"/>
      <c r="F2" s="626"/>
      <c r="G2" s="626"/>
      <c r="H2" s="626"/>
      <c r="I2" s="626"/>
      <c r="J2" s="626"/>
      <c r="K2" s="626"/>
      <c r="L2" s="626"/>
      <c r="M2" s="626"/>
      <c r="N2" s="626"/>
      <c r="O2" s="626"/>
      <c r="P2" s="626"/>
      <c r="Q2" s="626"/>
      <c r="R2" s="626"/>
      <c r="S2" s="626"/>
    </row>
    <row r="3" spans="2:19" ht="18" customHeight="1" thickBot="1">
      <c r="B3" s="1032"/>
      <c r="C3" s="1015"/>
      <c r="D3" s="1015"/>
      <c r="E3" s="1015"/>
      <c r="F3" s="1015"/>
      <c r="G3" s="1015"/>
      <c r="H3" s="1015"/>
      <c r="I3" s="1015"/>
      <c r="J3" s="1015"/>
      <c r="K3" s="1015"/>
      <c r="L3" s="1015"/>
      <c r="M3" s="627"/>
      <c r="N3" s="627"/>
      <c r="O3" s="627"/>
      <c r="P3" s="627"/>
      <c r="Q3" s="627"/>
      <c r="R3" s="627"/>
    </row>
    <row r="4" spans="2:19" ht="18" customHeight="1">
      <c r="B4" s="631"/>
      <c r="C4" s="627"/>
      <c r="D4" s="627"/>
      <c r="E4" s="627"/>
      <c r="F4" s="627"/>
      <c r="G4" s="627"/>
      <c r="H4" s="627"/>
      <c r="I4" s="627"/>
      <c r="J4" s="627"/>
      <c r="K4" s="627"/>
      <c r="L4" s="627"/>
      <c r="M4" s="1016"/>
      <c r="N4" s="627"/>
      <c r="O4" s="627"/>
      <c r="P4" s="627"/>
      <c r="Q4" s="627"/>
      <c r="R4" s="627"/>
    </row>
    <row r="5" spans="2:19" ht="18" customHeight="1">
      <c r="B5" s="631"/>
      <c r="C5" s="633" t="s">
        <v>963</v>
      </c>
      <c r="L5" s="627"/>
      <c r="M5" s="1016"/>
      <c r="N5" s="627"/>
      <c r="O5" s="627"/>
      <c r="P5" s="627"/>
      <c r="Q5" s="627"/>
      <c r="R5" s="627"/>
    </row>
    <row r="6" spans="2:19" ht="18" customHeight="1">
      <c r="B6" s="631"/>
      <c r="C6" s="633" t="s">
        <v>964</v>
      </c>
      <c r="L6" s="1037"/>
      <c r="M6" s="627"/>
      <c r="N6" s="627"/>
      <c r="O6" s="627"/>
      <c r="P6" s="627"/>
      <c r="Q6" s="627"/>
      <c r="R6" s="627"/>
    </row>
    <row r="7" spans="2:19" ht="18" customHeight="1">
      <c r="B7" s="631"/>
      <c r="C7" s="633" t="s">
        <v>962</v>
      </c>
      <c r="L7" s="806"/>
    </row>
    <row r="8" spans="2:19" ht="18" customHeight="1">
      <c r="B8" s="631"/>
      <c r="C8" s="633" t="s">
        <v>911</v>
      </c>
      <c r="L8" s="806"/>
    </row>
    <row r="9" spans="2:19" ht="18" customHeight="1">
      <c r="B9" s="631"/>
      <c r="C9" s="633" t="s">
        <v>910</v>
      </c>
      <c r="L9" s="806"/>
    </row>
    <row r="10" spans="2:19" ht="18" customHeight="1">
      <c r="B10" s="631"/>
      <c r="C10" s="633" t="s">
        <v>909</v>
      </c>
      <c r="L10" s="806"/>
    </row>
    <row r="11" spans="2:19" ht="18" customHeight="1">
      <c r="B11" s="631"/>
      <c r="C11" s="633"/>
      <c r="L11" s="806"/>
    </row>
    <row r="12" spans="2:19" ht="18" customHeight="1">
      <c r="B12" s="631"/>
      <c r="C12" s="633" t="s">
        <v>905</v>
      </c>
      <c r="L12" s="806"/>
    </row>
    <row r="13" spans="2:19" ht="18" customHeight="1">
      <c r="B13" s="631"/>
      <c r="C13" s="632" t="s">
        <v>907</v>
      </c>
      <c r="D13" s="632"/>
      <c r="G13" s="621"/>
      <c r="I13" s="804"/>
      <c r="K13" s="804"/>
      <c r="L13" s="806"/>
    </row>
    <row r="14" spans="2:19" ht="18" customHeight="1">
      <c r="B14" s="631"/>
      <c r="C14" s="632"/>
      <c r="D14" s="632"/>
      <c r="G14" s="621"/>
      <c r="I14" s="804" t="s">
        <v>928</v>
      </c>
      <c r="K14" s="804"/>
      <c r="L14" s="806"/>
    </row>
    <row r="15" spans="2:19" ht="18" customHeight="1">
      <c r="B15" s="631"/>
      <c r="C15" s="1389" t="s">
        <v>899</v>
      </c>
      <c r="D15" s="1345"/>
      <c r="E15" s="1355" t="s">
        <v>921</v>
      </c>
      <c r="F15" s="1355"/>
      <c r="G15" s="1355"/>
      <c r="H15" s="1355"/>
      <c r="I15" s="1355"/>
      <c r="L15" s="806"/>
    </row>
    <row r="16" spans="2:19" ht="18" customHeight="1">
      <c r="B16" s="631"/>
      <c r="C16" s="1390"/>
      <c r="D16" s="1391"/>
      <c r="E16" s="1026" t="s">
        <v>922</v>
      </c>
      <c r="F16" s="1026" t="s">
        <v>923</v>
      </c>
      <c r="G16" s="1026" t="s">
        <v>924</v>
      </c>
      <c r="H16" s="1026" t="s">
        <v>925</v>
      </c>
      <c r="I16" s="1026" t="s">
        <v>926</v>
      </c>
      <c r="L16" s="806"/>
    </row>
    <row r="17" spans="2:12" ht="18" customHeight="1">
      <c r="B17" s="631"/>
      <c r="C17" s="1334" t="s">
        <v>927</v>
      </c>
      <c r="D17" s="1027">
        <v>0.7</v>
      </c>
      <c r="E17" s="832"/>
      <c r="F17" s="832"/>
      <c r="G17" s="833"/>
      <c r="H17" s="832"/>
      <c r="I17" s="832"/>
      <c r="L17" s="806"/>
    </row>
    <row r="18" spans="2:12" ht="18" customHeight="1">
      <c r="B18" s="631"/>
      <c r="C18" s="1335"/>
      <c r="D18" s="1027">
        <v>0.8</v>
      </c>
      <c r="E18" s="832"/>
      <c r="F18" s="832"/>
      <c r="G18" s="833"/>
      <c r="H18" s="832"/>
      <c r="I18" s="832"/>
      <c r="L18" s="806"/>
    </row>
    <row r="19" spans="2:12" ht="18" customHeight="1">
      <c r="B19" s="631"/>
      <c r="C19" s="1335"/>
      <c r="D19" s="1027">
        <v>0.9</v>
      </c>
      <c r="E19" s="832"/>
      <c r="F19" s="832"/>
      <c r="G19" s="833"/>
      <c r="H19" s="832"/>
      <c r="I19" s="832"/>
      <c r="L19" s="806"/>
    </row>
    <row r="20" spans="2:12" ht="18" customHeight="1">
      <c r="B20" s="631"/>
      <c r="C20" s="1336"/>
      <c r="D20" s="1027">
        <v>1</v>
      </c>
      <c r="E20" s="832"/>
      <c r="F20" s="832"/>
      <c r="G20" s="833"/>
      <c r="H20" s="832"/>
      <c r="I20" s="832"/>
      <c r="L20" s="806"/>
    </row>
    <row r="21" spans="2:12" ht="18" customHeight="1">
      <c r="B21" s="631"/>
      <c r="C21" s="1389" t="s">
        <v>900</v>
      </c>
      <c r="D21" s="1345"/>
      <c r="E21" s="1355" t="s">
        <v>921</v>
      </c>
      <c r="F21" s="1355"/>
      <c r="G21" s="1355"/>
      <c r="H21" s="1355"/>
      <c r="I21" s="1355"/>
      <c r="L21" s="806"/>
    </row>
    <row r="22" spans="2:12" ht="18" customHeight="1">
      <c r="B22" s="631"/>
      <c r="C22" s="1390"/>
      <c r="D22" s="1391"/>
      <c r="E22" s="1026" t="s">
        <v>922</v>
      </c>
      <c r="F22" s="1026" t="s">
        <v>923</v>
      </c>
      <c r="G22" s="1026" t="s">
        <v>924</v>
      </c>
      <c r="H22" s="1026" t="s">
        <v>925</v>
      </c>
      <c r="I22" s="1026" t="s">
        <v>926</v>
      </c>
      <c r="L22" s="806"/>
    </row>
    <row r="23" spans="2:12" ht="18" customHeight="1">
      <c r="B23" s="631"/>
      <c r="C23" s="1334" t="s">
        <v>927</v>
      </c>
      <c r="D23" s="1027">
        <v>0.7</v>
      </c>
      <c r="E23" s="832"/>
      <c r="F23" s="832"/>
      <c r="G23" s="833"/>
      <c r="H23" s="832"/>
      <c r="I23" s="832"/>
      <c r="L23" s="806"/>
    </row>
    <row r="24" spans="2:12" ht="18" customHeight="1">
      <c r="B24" s="631"/>
      <c r="C24" s="1335"/>
      <c r="D24" s="1027">
        <v>0.8</v>
      </c>
      <c r="E24" s="832"/>
      <c r="F24" s="832"/>
      <c r="G24" s="833"/>
      <c r="H24" s="832"/>
      <c r="I24" s="832"/>
      <c r="L24" s="806"/>
    </row>
    <row r="25" spans="2:12" ht="18" customHeight="1">
      <c r="B25" s="631"/>
      <c r="C25" s="1335"/>
      <c r="D25" s="1027">
        <v>0.9</v>
      </c>
      <c r="E25" s="832"/>
      <c r="F25" s="832"/>
      <c r="G25" s="833"/>
      <c r="H25" s="832"/>
      <c r="I25" s="832"/>
      <c r="L25" s="806"/>
    </row>
    <row r="26" spans="2:12" ht="18" customHeight="1">
      <c r="B26" s="631"/>
      <c r="C26" s="1336"/>
      <c r="D26" s="1027">
        <v>1</v>
      </c>
      <c r="E26" s="832"/>
      <c r="F26" s="832"/>
      <c r="G26" s="833"/>
      <c r="H26" s="832"/>
      <c r="I26" s="832"/>
      <c r="L26" s="806"/>
    </row>
    <row r="27" spans="2:12" ht="18" customHeight="1">
      <c r="B27" s="631"/>
      <c r="C27" s="1389" t="s">
        <v>901</v>
      </c>
      <c r="D27" s="1345"/>
      <c r="E27" s="1355" t="s">
        <v>921</v>
      </c>
      <c r="F27" s="1355"/>
      <c r="G27" s="1355"/>
      <c r="H27" s="1355"/>
      <c r="I27" s="1355"/>
      <c r="L27" s="806"/>
    </row>
    <row r="28" spans="2:12" ht="18" customHeight="1">
      <c r="B28" s="631"/>
      <c r="C28" s="1390"/>
      <c r="D28" s="1391"/>
      <c r="E28" s="1026" t="s">
        <v>922</v>
      </c>
      <c r="F28" s="1026" t="s">
        <v>923</v>
      </c>
      <c r="G28" s="1026" t="s">
        <v>924</v>
      </c>
      <c r="H28" s="1026" t="s">
        <v>925</v>
      </c>
      <c r="I28" s="1026" t="s">
        <v>926</v>
      </c>
      <c r="L28" s="806"/>
    </row>
    <row r="29" spans="2:12" ht="18" customHeight="1">
      <c r="B29" s="631"/>
      <c r="C29" s="1334" t="s">
        <v>927</v>
      </c>
      <c r="D29" s="1027">
        <v>0.7</v>
      </c>
      <c r="E29" s="832"/>
      <c r="F29" s="832"/>
      <c r="G29" s="833"/>
      <c r="H29" s="832"/>
      <c r="I29" s="832"/>
      <c r="L29" s="806"/>
    </row>
    <row r="30" spans="2:12" ht="18" customHeight="1">
      <c r="B30" s="631"/>
      <c r="C30" s="1335"/>
      <c r="D30" s="1027">
        <v>0.8</v>
      </c>
      <c r="E30" s="832"/>
      <c r="F30" s="832"/>
      <c r="G30" s="833"/>
      <c r="H30" s="832"/>
      <c r="I30" s="832"/>
      <c r="L30" s="806"/>
    </row>
    <row r="31" spans="2:12" ht="18" customHeight="1">
      <c r="B31" s="631"/>
      <c r="C31" s="1335"/>
      <c r="D31" s="1027">
        <v>0.9</v>
      </c>
      <c r="E31" s="832"/>
      <c r="F31" s="832"/>
      <c r="G31" s="833"/>
      <c r="H31" s="832"/>
      <c r="I31" s="832"/>
      <c r="L31" s="806"/>
    </row>
    <row r="32" spans="2:12" ht="18" customHeight="1">
      <c r="B32" s="631"/>
      <c r="C32" s="1336"/>
      <c r="D32" s="1027">
        <v>1</v>
      </c>
      <c r="E32" s="832"/>
      <c r="F32" s="832"/>
      <c r="G32" s="833"/>
      <c r="H32" s="832"/>
      <c r="I32" s="832"/>
      <c r="L32" s="806"/>
    </row>
    <row r="33" spans="2:12" ht="18" customHeight="1">
      <c r="B33" s="631"/>
      <c r="C33" s="633" t="s">
        <v>843</v>
      </c>
      <c r="D33" s="633"/>
      <c r="L33" s="806"/>
    </row>
    <row r="34" spans="2:12" ht="18" customHeight="1">
      <c r="B34" s="631"/>
      <c r="C34" s="831" t="s">
        <v>952</v>
      </c>
      <c r="D34" s="831"/>
      <c r="L34" s="806"/>
    </row>
    <row r="35" spans="2:12" ht="18" customHeight="1">
      <c r="B35" s="631"/>
      <c r="C35" s="831" t="s">
        <v>953</v>
      </c>
      <c r="D35" s="831"/>
      <c r="L35" s="806"/>
    </row>
    <row r="36" spans="2:12" ht="18" customHeight="1">
      <c r="B36" s="631"/>
      <c r="C36" s="831" t="s">
        <v>954</v>
      </c>
      <c r="D36" s="831"/>
      <c r="L36" s="806"/>
    </row>
    <row r="37" spans="2:12" ht="18" customHeight="1">
      <c r="B37" s="631"/>
      <c r="C37" s="633" t="s">
        <v>951</v>
      </c>
      <c r="D37" s="633"/>
      <c r="L37" s="806"/>
    </row>
    <row r="38" spans="2:12" ht="18" customHeight="1">
      <c r="B38" s="631"/>
      <c r="C38" s="633"/>
      <c r="D38" s="633"/>
      <c r="L38" s="806"/>
    </row>
    <row r="39" spans="2:12" ht="18" customHeight="1">
      <c r="B39" s="631"/>
      <c r="C39" s="633"/>
      <c r="D39" s="633"/>
      <c r="L39" s="806"/>
    </row>
    <row r="40" spans="2:12" ht="18" customHeight="1">
      <c r="B40" s="631"/>
      <c r="C40" s="642"/>
      <c r="D40" s="642"/>
      <c r="E40" s="642"/>
      <c r="L40" s="806"/>
    </row>
    <row r="41" spans="2:12" ht="18" customHeight="1">
      <c r="B41" s="631"/>
      <c r="C41" s="632" t="s">
        <v>908</v>
      </c>
      <c r="D41" s="632"/>
      <c r="E41" s="642"/>
      <c r="L41" s="806"/>
    </row>
    <row r="42" spans="2:12" ht="18" customHeight="1">
      <c r="B42" s="631"/>
      <c r="C42" s="1392" t="s">
        <v>904</v>
      </c>
      <c r="D42" s="1393"/>
      <c r="E42" s="1393"/>
      <c r="F42" s="1393"/>
      <c r="G42" s="1393"/>
      <c r="H42" s="1393"/>
      <c r="I42" s="1393"/>
      <c r="J42" s="1393"/>
      <c r="K42" s="1394"/>
      <c r="L42" s="806"/>
    </row>
    <row r="43" spans="2:12" ht="18" customHeight="1">
      <c r="B43" s="631"/>
      <c r="C43" s="1395"/>
      <c r="D43" s="1396"/>
      <c r="E43" s="1396"/>
      <c r="F43" s="1396"/>
      <c r="G43" s="1396"/>
      <c r="H43" s="1396"/>
      <c r="I43" s="1396"/>
      <c r="J43" s="1396"/>
      <c r="K43" s="1397"/>
      <c r="L43" s="806"/>
    </row>
    <row r="44" spans="2:12" ht="18" customHeight="1">
      <c r="B44" s="631"/>
      <c r="C44" s="1395"/>
      <c r="D44" s="1396"/>
      <c r="E44" s="1396"/>
      <c r="F44" s="1396"/>
      <c r="G44" s="1396"/>
      <c r="H44" s="1396"/>
      <c r="I44" s="1396"/>
      <c r="J44" s="1396"/>
      <c r="K44" s="1397"/>
      <c r="L44" s="806"/>
    </row>
    <row r="45" spans="2:12" ht="18" customHeight="1">
      <c r="B45" s="631"/>
      <c r="C45" s="1395"/>
      <c r="D45" s="1396"/>
      <c r="E45" s="1396"/>
      <c r="F45" s="1396"/>
      <c r="G45" s="1396"/>
      <c r="H45" s="1396"/>
      <c r="I45" s="1396"/>
      <c r="J45" s="1396"/>
      <c r="K45" s="1397"/>
      <c r="L45" s="806"/>
    </row>
    <row r="46" spans="2:12" ht="18" customHeight="1">
      <c r="B46" s="631"/>
      <c r="C46" s="1395"/>
      <c r="D46" s="1396"/>
      <c r="E46" s="1396"/>
      <c r="F46" s="1396"/>
      <c r="G46" s="1396"/>
      <c r="H46" s="1396"/>
      <c r="I46" s="1396"/>
      <c r="J46" s="1396"/>
      <c r="K46" s="1397"/>
      <c r="L46" s="806"/>
    </row>
    <row r="47" spans="2:12" ht="18" customHeight="1">
      <c r="B47" s="631"/>
      <c r="C47" s="1395"/>
      <c r="D47" s="1396"/>
      <c r="E47" s="1396"/>
      <c r="F47" s="1396"/>
      <c r="G47" s="1396"/>
      <c r="H47" s="1396"/>
      <c r="I47" s="1396"/>
      <c r="J47" s="1396"/>
      <c r="K47" s="1397"/>
      <c r="L47" s="806"/>
    </row>
    <row r="48" spans="2:12" ht="18" customHeight="1">
      <c r="B48" s="631"/>
      <c r="C48" s="1395"/>
      <c r="D48" s="1396"/>
      <c r="E48" s="1396"/>
      <c r="F48" s="1396"/>
      <c r="G48" s="1396"/>
      <c r="H48" s="1396"/>
      <c r="I48" s="1396"/>
      <c r="J48" s="1396"/>
      <c r="K48" s="1397"/>
      <c r="L48" s="806"/>
    </row>
    <row r="49" spans="2:12" ht="18" customHeight="1">
      <c r="B49" s="631"/>
      <c r="C49" s="1395"/>
      <c r="D49" s="1396"/>
      <c r="E49" s="1396"/>
      <c r="F49" s="1396"/>
      <c r="G49" s="1396"/>
      <c r="H49" s="1396"/>
      <c r="I49" s="1396"/>
      <c r="J49" s="1396"/>
      <c r="K49" s="1397"/>
      <c r="L49" s="806"/>
    </row>
    <row r="50" spans="2:12" ht="18" customHeight="1">
      <c r="B50" s="631"/>
      <c r="C50" s="1395"/>
      <c r="D50" s="1396"/>
      <c r="E50" s="1396"/>
      <c r="F50" s="1396"/>
      <c r="G50" s="1396"/>
      <c r="H50" s="1396"/>
      <c r="I50" s="1396"/>
      <c r="J50" s="1396"/>
      <c r="K50" s="1397"/>
      <c r="L50" s="806"/>
    </row>
    <row r="51" spans="2:12" ht="18" customHeight="1">
      <c r="B51" s="631"/>
      <c r="C51" s="1395"/>
      <c r="D51" s="1396"/>
      <c r="E51" s="1396"/>
      <c r="F51" s="1396"/>
      <c r="G51" s="1396"/>
      <c r="H51" s="1396"/>
      <c r="I51" s="1396"/>
      <c r="J51" s="1396"/>
      <c r="K51" s="1397"/>
      <c r="L51" s="806"/>
    </row>
    <row r="52" spans="2:12" ht="18" customHeight="1">
      <c r="B52" s="631"/>
      <c r="C52" s="1395"/>
      <c r="D52" s="1396"/>
      <c r="E52" s="1396"/>
      <c r="F52" s="1396"/>
      <c r="G52" s="1396"/>
      <c r="H52" s="1396"/>
      <c r="I52" s="1396"/>
      <c r="J52" s="1396"/>
      <c r="K52" s="1397"/>
      <c r="L52" s="806"/>
    </row>
    <row r="53" spans="2:12" ht="18" customHeight="1">
      <c r="B53" s="631"/>
      <c r="C53" s="1395"/>
      <c r="D53" s="1396"/>
      <c r="E53" s="1396"/>
      <c r="F53" s="1396"/>
      <c r="G53" s="1396"/>
      <c r="H53" s="1396"/>
      <c r="I53" s="1396"/>
      <c r="J53" s="1396"/>
      <c r="K53" s="1397"/>
      <c r="L53" s="806"/>
    </row>
    <row r="54" spans="2:12" ht="18" customHeight="1">
      <c r="B54" s="631"/>
      <c r="C54" s="1395"/>
      <c r="D54" s="1396"/>
      <c r="E54" s="1396"/>
      <c r="F54" s="1396"/>
      <c r="G54" s="1396"/>
      <c r="H54" s="1396"/>
      <c r="I54" s="1396"/>
      <c r="J54" s="1396"/>
      <c r="K54" s="1397"/>
      <c r="L54" s="806"/>
    </row>
    <row r="55" spans="2:12" ht="18" customHeight="1">
      <c r="B55" s="631"/>
      <c r="C55" s="1395"/>
      <c r="D55" s="1396"/>
      <c r="E55" s="1396"/>
      <c r="F55" s="1396"/>
      <c r="G55" s="1396"/>
      <c r="H55" s="1396"/>
      <c r="I55" s="1396"/>
      <c r="J55" s="1396"/>
      <c r="K55" s="1397"/>
      <c r="L55" s="806"/>
    </row>
    <row r="56" spans="2:12" ht="18" customHeight="1">
      <c r="B56" s="631"/>
      <c r="C56" s="1395"/>
      <c r="D56" s="1396"/>
      <c r="E56" s="1396"/>
      <c r="F56" s="1396"/>
      <c r="G56" s="1396"/>
      <c r="H56" s="1396"/>
      <c r="I56" s="1396"/>
      <c r="J56" s="1396"/>
      <c r="K56" s="1397"/>
      <c r="L56" s="806"/>
    </row>
    <row r="57" spans="2:12" ht="18" customHeight="1">
      <c r="B57" s="631"/>
      <c r="C57" s="1395"/>
      <c r="D57" s="1396"/>
      <c r="E57" s="1396"/>
      <c r="F57" s="1396"/>
      <c r="G57" s="1396"/>
      <c r="H57" s="1396"/>
      <c r="I57" s="1396"/>
      <c r="J57" s="1396"/>
      <c r="K57" s="1397"/>
      <c r="L57" s="806"/>
    </row>
    <row r="58" spans="2:12" ht="18" customHeight="1">
      <c r="B58" s="631"/>
      <c r="C58" s="1395"/>
      <c r="D58" s="1396"/>
      <c r="E58" s="1396"/>
      <c r="F58" s="1396"/>
      <c r="G58" s="1396"/>
      <c r="H58" s="1396"/>
      <c r="I58" s="1396"/>
      <c r="J58" s="1396"/>
      <c r="K58" s="1397"/>
      <c r="L58" s="806"/>
    </row>
    <row r="59" spans="2:12" ht="18" customHeight="1">
      <c r="B59" s="631"/>
      <c r="C59" s="1398"/>
      <c r="D59" s="1399"/>
      <c r="E59" s="1399"/>
      <c r="F59" s="1399"/>
      <c r="G59" s="1399"/>
      <c r="H59" s="1399"/>
      <c r="I59" s="1399"/>
      <c r="J59" s="1399"/>
      <c r="K59" s="1400"/>
      <c r="L59" s="806"/>
    </row>
    <row r="60" spans="2:12" ht="18" customHeight="1">
      <c r="B60" s="631"/>
      <c r="C60" s="633" t="s">
        <v>906</v>
      </c>
      <c r="D60" s="633"/>
      <c r="L60" s="806"/>
    </row>
    <row r="61" spans="2:12" ht="18" customHeight="1">
      <c r="B61" s="631"/>
      <c r="C61" s="633"/>
      <c r="D61" s="633"/>
      <c r="L61" s="806"/>
    </row>
    <row r="62" spans="2:12" ht="18" customHeight="1">
      <c r="B62" s="631"/>
      <c r="C62" s="633"/>
      <c r="D62" s="633"/>
      <c r="L62" s="806"/>
    </row>
    <row r="63" spans="2:12" ht="18" customHeight="1">
      <c r="B63" s="631"/>
      <c r="C63" s="633"/>
      <c r="D63" s="633"/>
      <c r="L63" s="806"/>
    </row>
    <row r="64" spans="2:12" ht="18" customHeight="1" thickBot="1">
      <c r="B64" s="638"/>
      <c r="C64" s="639"/>
      <c r="D64" s="639"/>
      <c r="E64" s="639"/>
      <c r="F64" s="639"/>
      <c r="G64" s="640"/>
      <c r="H64" s="639"/>
      <c r="I64" s="639"/>
      <c r="J64" s="639"/>
      <c r="K64" s="639"/>
      <c r="L64" s="805"/>
    </row>
    <row r="65" spans="7:16" ht="18" customHeight="1">
      <c r="G65" s="621"/>
    </row>
    <row r="66" spans="7:16" ht="14.25" thickBot="1"/>
    <row r="67" spans="7:16">
      <c r="I67" s="1208" t="s">
        <v>164</v>
      </c>
      <c r="J67" s="1261"/>
      <c r="K67" s="1261"/>
      <c r="L67" s="1261"/>
      <c r="M67" s="1209"/>
      <c r="O67" s="641"/>
      <c r="P67" s="641"/>
    </row>
    <row r="68" spans="7:16" ht="14.25" thickBot="1">
      <c r="I68" s="1210"/>
      <c r="J68" s="1262"/>
      <c r="K68" s="1262"/>
      <c r="L68" s="1262"/>
      <c r="M68" s="1211"/>
      <c r="O68" s="641"/>
      <c r="P68" s="641"/>
    </row>
    <row r="69" spans="7:16">
      <c r="O69" s="633"/>
    </row>
    <row r="70" spans="7:16" ht="6.75" customHeight="1">
      <c r="O70" s="633"/>
    </row>
  </sheetData>
  <mergeCells count="11">
    <mergeCell ref="C27:D28"/>
    <mergeCell ref="C29:C32"/>
    <mergeCell ref="C42:K59"/>
    <mergeCell ref="I67:M68"/>
    <mergeCell ref="E27:I27"/>
    <mergeCell ref="C23:C26"/>
    <mergeCell ref="C15:D16"/>
    <mergeCell ref="C17:C20"/>
    <mergeCell ref="C21:D22"/>
    <mergeCell ref="E15:I15"/>
    <mergeCell ref="E21:I21"/>
  </mergeCells>
  <phoneticPr fontId="27"/>
  <printOptions horizontalCentered="1"/>
  <pageMargins left="0.59055118110236227" right="0.59055118110236227" top="0.78740157480314965" bottom="0.59055118110236227" header="0.39370078740157483" footer="0.39370078740157483"/>
  <pageSetup paperSize="8" scale="98" orientation="portrait"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F56"/>
  <sheetViews>
    <sheetView showGridLines="0" view="pageBreakPreview" topLeftCell="A13" zoomScaleNormal="100" zoomScaleSheetLayoutView="100" workbookViewId="0">
      <selection activeCell="C23" sqref="C23"/>
    </sheetView>
  </sheetViews>
  <sheetFormatPr defaultColWidth="5.625" defaultRowHeight="19.5" customHeight="1"/>
  <cols>
    <col min="1" max="1" width="5.625" style="42"/>
    <col min="2" max="2" width="11.625" style="42" customWidth="1"/>
    <col min="3" max="3" width="21.875" style="42" customWidth="1"/>
    <col min="4" max="5" width="16" style="42" customWidth="1"/>
    <col min="6" max="6" width="20.875" style="42" customWidth="1"/>
    <col min="7" max="16384" width="5.625" style="42"/>
  </cols>
  <sheetData>
    <row r="1" spans="2:6" ht="19.5" customHeight="1">
      <c r="B1" s="174" t="s">
        <v>859</v>
      </c>
      <c r="F1" s="43"/>
    </row>
    <row r="2" spans="2:6" ht="19.5" customHeight="1">
      <c r="F2" s="43"/>
    </row>
    <row r="3" spans="2:6" ht="19.5" customHeight="1">
      <c r="B3" s="1401" t="s">
        <v>270</v>
      </c>
      <c r="C3" s="1401"/>
      <c r="D3" s="1401"/>
      <c r="E3" s="1401"/>
      <c r="F3" s="1401"/>
    </row>
    <row r="5" spans="2:6" ht="19.5" customHeight="1">
      <c r="B5" s="174" t="s">
        <v>310</v>
      </c>
    </row>
    <row r="6" spans="2:6" s="44" customFormat="1" ht="19.5" customHeight="1">
      <c r="B6" s="1406" t="s">
        <v>176</v>
      </c>
      <c r="C6" s="1408" t="s">
        <v>320</v>
      </c>
      <c r="D6" s="1415" t="s">
        <v>169</v>
      </c>
      <c r="E6" s="1413" t="s">
        <v>672</v>
      </c>
      <c r="F6" s="1404" t="s">
        <v>690</v>
      </c>
    </row>
    <row r="7" spans="2:6" ht="19.5" customHeight="1">
      <c r="B7" s="1407"/>
      <c r="C7" s="1409"/>
      <c r="D7" s="1416"/>
      <c r="E7" s="1414"/>
      <c r="F7" s="1405"/>
    </row>
    <row r="8" spans="2:6" ht="19.5" customHeight="1">
      <c r="B8" s="369" t="s">
        <v>174</v>
      </c>
      <c r="C8" s="557"/>
      <c r="D8" s="557"/>
      <c r="E8" s="558"/>
      <c r="F8" s="559"/>
    </row>
    <row r="9" spans="2:6" ht="19.5" customHeight="1">
      <c r="B9" s="370"/>
      <c r="C9" s="560"/>
      <c r="D9" s="560"/>
      <c r="E9" s="561"/>
      <c r="F9" s="562"/>
    </row>
    <row r="10" spans="2:6" ht="19.5" customHeight="1">
      <c r="B10" s="370"/>
      <c r="C10" s="560"/>
      <c r="D10" s="560"/>
      <c r="E10" s="561"/>
      <c r="F10" s="562"/>
    </row>
    <row r="11" spans="2:6" ht="19.5" customHeight="1">
      <c r="B11" s="370"/>
      <c r="C11" s="560"/>
      <c r="D11" s="560"/>
      <c r="E11" s="561"/>
      <c r="F11" s="562"/>
    </row>
    <row r="12" spans="2:6" ht="19.5" customHeight="1">
      <c r="B12" s="370"/>
      <c r="C12" s="560"/>
      <c r="D12" s="560"/>
      <c r="E12" s="561"/>
      <c r="F12" s="562"/>
    </row>
    <row r="13" spans="2:6" ht="19.5" customHeight="1">
      <c r="B13" s="371"/>
      <c r="C13" s="563" t="s">
        <v>137</v>
      </c>
      <c r="D13" s="564"/>
      <c r="E13" s="565"/>
      <c r="F13" s="566"/>
    </row>
    <row r="14" spans="2:6" ht="19.5" customHeight="1">
      <c r="B14" s="369" t="s">
        <v>175</v>
      </c>
      <c r="C14" s="557"/>
      <c r="D14" s="557"/>
      <c r="E14" s="558"/>
      <c r="F14" s="559"/>
    </row>
    <row r="15" spans="2:6" ht="19.5" customHeight="1">
      <c r="B15" s="370"/>
      <c r="C15" s="560"/>
      <c r="D15" s="560"/>
      <c r="E15" s="561"/>
      <c r="F15" s="562"/>
    </row>
    <row r="16" spans="2:6" ht="19.5" customHeight="1">
      <c r="B16" s="370"/>
      <c r="C16" s="560"/>
      <c r="D16" s="560"/>
      <c r="E16" s="561"/>
      <c r="F16" s="562"/>
    </row>
    <row r="17" spans="2:6" ht="19.5" customHeight="1">
      <c r="B17" s="370"/>
      <c r="C17" s="560"/>
      <c r="D17" s="560"/>
      <c r="E17" s="561"/>
      <c r="F17" s="562"/>
    </row>
    <row r="18" spans="2:6" ht="19.5" customHeight="1">
      <c r="B18" s="370"/>
      <c r="C18" s="560"/>
      <c r="D18" s="560"/>
      <c r="E18" s="561"/>
      <c r="F18" s="562"/>
    </row>
    <row r="19" spans="2:6" ht="19.5" customHeight="1">
      <c r="B19" s="371"/>
      <c r="C19" s="563" t="s">
        <v>137</v>
      </c>
      <c r="D19" s="564"/>
      <c r="E19" s="565"/>
      <c r="F19" s="566"/>
    </row>
    <row r="20" spans="2:6" ht="19.5" customHeight="1">
      <c r="B20" s="1402" t="s">
        <v>138</v>
      </c>
      <c r="C20" s="567"/>
      <c r="D20" s="557"/>
      <c r="E20" s="558"/>
      <c r="F20" s="559"/>
    </row>
    <row r="21" spans="2:6" ht="19.5" customHeight="1">
      <c r="B21" s="1403"/>
      <c r="C21" s="568"/>
      <c r="D21" s="560"/>
      <c r="E21" s="561"/>
      <c r="F21" s="562"/>
    </row>
    <row r="22" spans="2:6" ht="19.5" customHeight="1">
      <c r="B22" s="370"/>
      <c r="C22" s="560"/>
      <c r="D22" s="560"/>
      <c r="E22" s="561"/>
      <c r="F22" s="562"/>
    </row>
    <row r="23" spans="2:6" ht="19.5" customHeight="1">
      <c r="B23" s="370"/>
      <c r="C23" s="560"/>
      <c r="D23" s="560"/>
      <c r="E23" s="561"/>
      <c r="F23" s="562"/>
    </row>
    <row r="24" spans="2:6" ht="19.5" customHeight="1">
      <c r="B24" s="370"/>
      <c r="C24" s="569"/>
      <c r="D24" s="569"/>
      <c r="E24" s="570"/>
      <c r="F24" s="571"/>
    </row>
    <row r="25" spans="2:6" ht="19.5" customHeight="1">
      <c r="B25" s="371"/>
      <c r="C25" s="563" t="s">
        <v>137</v>
      </c>
      <c r="D25" s="564"/>
      <c r="E25" s="565"/>
      <c r="F25" s="566"/>
    </row>
    <row r="26" spans="2:6" ht="19.5" customHeight="1">
      <c r="B26" s="372" t="s">
        <v>136</v>
      </c>
      <c r="C26" s="572"/>
      <c r="D26" s="563"/>
      <c r="E26" s="573"/>
      <c r="F26" s="563"/>
    </row>
    <row r="27" spans="2:6" ht="19.5" customHeight="1">
      <c r="B27" s="174"/>
      <c r="C27" s="174"/>
      <c r="D27" s="174"/>
      <c r="E27" s="174"/>
      <c r="F27" s="174"/>
    </row>
    <row r="28" spans="2:6" ht="25.5" customHeight="1">
      <c r="B28" s="1412" t="s">
        <v>686</v>
      </c>
      <c r="C28" s="1412"/>
      <c r="D28" s="1412"/>
      <c r="E28" s="1412"/>
      <c r="F28" s="1412"/>
    </row>
    <row r="29" spans="2:6" ht="19.5" customHeight="1" thickBot="1">
      <c r="B29" s="376"/>
      <c r="C29" s="376"/>
      <c r="D29" s="376"/>
      <c r="E29" s="376"/>
      <c r="F29" s="376"/>
    </row>
    <row r="30" spans="2:6" ht="19.5" customHeight="1" thickBot="1">
      <c r="B30" s="174"/>
      <c r="C30" s="174"/>
      <c r="D30" s="174"/>
      <c r="E30" s="1410" t="s">
        <v>269</v>
      </c>
      <c r="F30" s="1411"/>
    </row>
    <row r="31" spans="2:6" ht="19.5" customHeight="1">
      <c r="B31" s="174" t="s">
        <v>602</v>
      </c>
      <c r="C31" s="174"/>
      <c r="D31" s="174"/>
      <c r="E31" s="174"/>
      <c r="F31" s="174"/>
    </row>
    <row r="32" spans="2:6" ht="19.5" customHeight="1">
      <c r="B32" s="1406" t="s">
        <v>176</v>
      </c>
      <c r="C32" s="1408" t="s">
        <v>320</v>
      </c>
      <c r="D32" s="1408" t="s">
        <v>169</v>
      </c>
      <c r="E32" s="1413" t="s">
        <v>170</v>
      </c>
      <c r="F32" s="1404" t="s">
        <v>690</v>
      </c>
    </row>
    <row r="33" spans="2:6" ht="19.5" customHeight="1">
      <c r="B33" s="1407"/>
      <c r="C33" s="1409"/>
      <c r="D33" s="1409"/>
      <c r="E33" s="1414"/>
      <c r="F33" s="1405"/>
    </row>
    <row r="34" spans="2:6" ht="19.5" customHeight="1">
      <c r="B34" s="369" t="s">
        <v>174</v>
      </c>
      <c r="C34" s="557"/>
      <c r="D34" s="557"/>
      <c r="E34" s="558"/>
      <c r="F34" s="559"/>
    </row>
    <row r="35" spans="2:6" ht="19.5" customHeight="1">
      <c r="B35" s="370"/>
      <c r="C35" s="560"/>
      <c r="D35" s="560"/>
      <c r="E35" s="561"/>
      <c r="F35" s="562"/>
    </row>
    <row r="36" spans="2:6" ht="19.5" customHeight="1">
      <c r="B36" s="370"/>
      <c r="C36" s="560"/>
      <c r="D36" s="560"/>
      <c r="E36" s="561"/>
      <c r="F36" s="562"/>
    </row>
    <row r="37" spans="2:6" ht="19.5" customHeight="1">
      <c r="B37" s="370"/>
      <c r="C37" s="560"/>
      <c r="D37" s="560"/>
      <c r="E37" s="561"/>
      <c r="F37" s="562"/>
    </row>
    <row r="38" spans="2:6" ht="19.5" customHeight="1">
      <c r="B38" s="370"/>
      <c r="C38" s="560"/>
      <c r="D38" s="560"/>
      <c r="E38" s="561"/>
      <c r="F38" s="562"/>
    </row>
    <row r="39" spans="2:6" ht="19.5" customHeight="1">
      <c r="B39" s="371"/>
      <c r="C39" s="563" t="s">
        <v>137</v>
      </c>
      <c r="D39" s="564"/>
      <c r="E39" s="565"/>
      <c r="F39" s="566"/>
    </row>
    <row r="40" spans="2:6" ht="19.5" customHeight="1">
      <c r="B40" s="369" t="s">
        <v>175</v>
      </c>
      <c r="C40" s="557"/>
      <c r="D40" s="557"/>
      <c r="E40" s="558"/>
      <c r="F40" s="559"/>
    </row>
    <row r="41" spans="2:6" ht="19.5" customHeight="1">
      <c r="B41" s="370"/>
      <c r="C41" s="560"/>
      <c r="D41" s="560"/>
      <c r="E41" s="561"/>
      <c r="F41" s="562"/>
    </row>
    <row r="42" spans="2:6" ht="19.5" customHeight="1">
      <c r="B42" s="370"/>
      <c r="C42" s="560"/>
      <c r="D42" s="560"/>
      <c r="E42" s="561"/>
      <c r="F42" s="562"/>
    </row>
    <row r="43" spans="2:6" ht="19.5" customHeight="1">
      <c r="B43" s="370"/>
      <c r="C43" s="560"/>
      <c r="D43" s="560"/>
      <c r="E43" s="561"/>
      <c r="F43" s="562"/>
    </row>
    <row r="44" spans="2:6" ht="19.5" customHeight="1">
      <c r="B44" s="370"/>
      <c r="C44" s="560"/>
      <c r="D44" s="560"/>
      <c r="E44" s="561"/>
      <c r="F44" s="562"/>
    </row>
    <row r="45" spans="2:6" ht="19.5" customHeight="1">
      <c r="B45" s="371"/>
      <c r="C45" s="563" t="s">
        <v>137</v>
      </c>
      <c r="D45" s="564"/>
      <c r="E45" s="565"/>
      <c r="F45" s="566"/>
    </row>
    <row r="46" spans="2:6" ht="19.5" customHeight="1">
      <c r="B46" s="1402" t="s">
        <v>138</v>
      </c>
      <c r="C46" s="567"/>
      <c r="D46" s="557"/>
      <c r="E46" s="558"/>
      <c r="F46" s="559"/>
    </row>
    <row r="47" spans="2:6" ht="19.5" customHeight="1">
      <c r="B47" s="1403"/>
      <c r="C47" s="568"/>
      <c r="D47" s="560"/>
      <c r="E47" s="561"/>
      <c r="F47" s="562"/>
    </row>
    <row r="48" spans="2:6" ht="19.5" customHeight="1">
      <c r="B48" s="370"/>
      <c r="C48" s="560"/>
      <c r="D48" s="560"/>
      <c r="E48" s="561"/>
      <c r="F48" s="562"/>
    </row>
    <row r="49" spans="2:6" ht="19.5" customHeight="1">
      <c r="B49" s="370"/>
      <c r="C49" s="560"/>
      <c r="D49" s="560"/>
      <c r="E49" s="561"/>
      <c r="F49" s="562"/>
    </row>
    <row r="50" spans="2:6" ht="19.5" customHeight="1">
      <c r="B50" s="370"/>
      <c r="C50" s="569"/>
      <c r="D50" s="569"/>
      <c r="E50" s="570"/>
      <c r="F50" s="571"/>
    </row>
    <row r="51" spans="2:6" ht="19.5" customHeight="1">
      <c r="B51" s="371"/>
      <c r="C51" s="563" t="s">
        <v>137</v>
      </c>
      <c r="D51" s="564"/>
      <c r="E51" s="565"/>
      <c r="F51" s="566"/>
    </row>
    <row r="52" spans="2:6" ht="19.5" customHeight="1">
      <c r="B52" s="372" t="s">
        <v>136</v>
      </c>
      <c r="C52" s="572"/>
      <c r="D52" s="563"/>
      <c r="E52" s="565"/>
      <c r="F52" s="566"/>
    </row>
    <row r="53" spans="2:6" ht="19.5" customHeight="1">
      <c r="B53" s="174"/>
      <c r="C53" s="174"/>
      <c r="D53" s="174"/>
      <c r="E53" s="174"/>
      <c r="F53" s="174"/>
    </row>
    <row r="54" spans="2:6" ht="28.5" customHeight="1">
      <c r="B54" s="1412" t="s">
        <v>686</v>
      </c>
      <c r="C54" s="1412"/>
      <c r="D54" s="1412"/>
      <c r="E54" s="1412"/>
      <c r="F54" s="1412"/>
    </row>
    <row r="55" spans="2:6" ht="19.5" customHeight="1" thickBot="1"/>
    <row r="56" spans="2:6" ht="19.5" customHeight="1" thickBot="1">
      <c r="B56" s="174"/>
      <c r="C56" s="174"/>
      <c r="D56" s="174"/>
      <c r="E56" s="1410" t="s">
        <v>269</v>
      </c>
      <c r="F56" s="1411"/>
    </row>
  </sheetData>
  <mergeCells count="17">
    <mergeCell ref="E56:F56"/>
    <mergeCell ref="B54:F54"/>
    <mergeCell ref="B3:F3"/>
    <mergeCell ref="B46:B47"/>
    <mergeCell ref="F32:F33"/>
    <mergeCell ref="B20:B21"/>
    <mergeCell ref="B32:B33"/>
    <mergeCell ref="C32:C33"/>
    <mergeCell ref="D32:D33"/>
    <mergeCell ref="E30:F30"/>
    <mergeCell ref="F6:F7"/>
    <mergeCell ref="B6:B7"/>
    <mergeCell ref="C6:C7"/>
    <mergeCell ref="B28:F28"/>
    <mergeCell ref="E6:E7"/>
    <mergeCell ref="D6:D7"/>
    <mergeCell ref="E32:E33"/>
  </mergeCells>
  <phoneticPr fontId="27"/>
  <printOptions horizontalCentered="1"/>
  <pageMargins left="0.59055118110236227" right="0.59055118110236227" top="0.59055118110236227" bottom="0.59055118110236227" header="0.51181102362204722" footer="0.31496062992125984"/>
  <pageSetup paperSize="9" orientation="portrait" r:id="rId1"/>
  <headerFooter alignWithMargins="0"/>
  <rowBreaks count="1" manualBreakCount="1">
    <brk id="30"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J42"/>
  <sheetViews>
    <sheetView showGridLines="0" view="pageBreakPreview" topLeftCell="A13" zoomScaleNormal="100" zoomScaleSheetLayoutView="100" workbookViewId="0">
      <selection activeCell="H47" sqref="H47"/>
    </sheetView>
  </sheetViews>
  <sheetFormatPr defaultColWidth="9" defaultRowHeight="13.5"/>
  <cols>
    <col min="1" max="1" width="3.625" style="176" customWidth="1"/>
    <col min="2" max="2" width="3.875" style="176" customWidth="1"/>
    <col min="3" max="3" width="26" style="176" customWidth="1"/>
    <col min="4" max="4" width="17" style="176" customWidth="1"/>
    <col min="5" max="5" width="18.625" style="176" customWidth="1"/>
    <col min="6" max="7" width="7.125" style="176" bestFit="1" customWidth="1"/>
    <col min="8" max="8" width="45" style="176" customWidth="1"/>
    <col min="9" max="9" width="48.625" style="176" customWidth="1"/>
    <col min="10" max="10" width="16.875" style="176" customWidth="1"/>
    <col min="11" max="11" width="3.625" style="176" customWidth="1"/>
    <col min="12" max="16384" width="9" style="176"/>
  </cols>
  <sheetData>
    <row r="1" spans="1:10">
      <c r="A1" s="171"/>
      <c r="B1" s="170" t="s">
        <v>814</v>
      </c>
    </row>
    <row r="3" spans="1:10" ht="17.25">
      <c r="B3" s="1424" t="s">
        <v>125</v>
      </c>
      <c r="C3" s="1424"/>
      <c r="D3" s="1424"/>
      <c r="E3" s="1424"/>
      <c r="F3" s="1424"/>
      <c r="G3" s="1424"/>
      <c r="H3" s="1424"/>
      <c r="I3" s="1424"/>
      <c r="J3" s="1424"/>
    </row>
    <row r="4" spans="1:10">
      <c r="B4" s="168"/>
      <c r="C4" s="170"/>
      <c r="D4" s="168"/>
      <c r="E4" s="168"/>
      <c r="F4" s="168"/>
      <c r="G4" s="168"/>
      <c r="H4" s="168"/>
      <c r="I4" s="168"/>
      <c r="J4" s="168"/>
    </row>
    <row r="5" spans="1:10" ht="20.25" customHeight="1">
      <c r="B5" s="1425" t="s">
        <v>143</v>
      </c>
      <c r="C5" s="1425" t="s">
        <v>132</v>
      </c>
      <c r="D5" s="1425" t="s">
        <v>126</v>
      </c>
      <c r="E5" s="1425" t="s">
        <v>127</v>
      </c>
      <c r="F5" s="1430" t="s">
        <v>128</v>
      </c>
      <c r="G5" s="1431"/>
      <c r="H5" s="1432"/>
      <c r="I5" s="1426" t="s">
        <v>129</v>
      </c>
      <c r="J5" s="1426"/>
    </row>
    <row r="6" spans="1:10" ht="27" customHeight="1">
      <c r="B6" s="1425"/>
      <c r="C6" s="1425"/>
      <c r="D6" s="1425"/>
      <c r="E6" s="1425"/>
      <c r="F6" s="1427" t="s">
        <v>130</v>
      </c>
      <c r="G6" s="1428"/>
      <c r="H6" s="1429"/>
      <c r="I6" s="554" t="s">
        <v>131</v>
      </c>
      <c r="J6" s="554" t="s">
        <v>144</v>
      </c>
    </row>
    <row r="7" spans="1:10" ht="24" customHeight="1">
      <c r="B7" s="175" t="s">
        <v>60</v>
      </c>
      <c r="C7" s="1417" t="s">
        <v>675</v>
      </c>
      <c r="D7" s="1417"/>
      <c r="E7" s="1417"/>
      <c r="F7" s="1417"/>
      <c r="G7" s="1417"/>
      <c r="H7" s="1417"/>
      <c r="I7" s="1417"/>
      <c r="J7" s="1418"/>
    </row>
    <row r="8" spans="1:10">
      <c r="B8" s="177">
        <v>1</v>
      </c>
      <c r="C8" s="555"/>
      <c r="D8" s="555"/>
      <c r="E8" s="555"/>
      <c r="F8" s="1419"/>
      <c r="G8" s="1420"/>
      <c r="H8" s="1421"/>
      <c r="I8" s="555"/>
      <c r="J8" s="556"/>
    </row>
    <row r="9" spans="1:10">
      <c r="B9" s="177">
        <v>2</v>
      </c>
      <c r="C9" s="555"/>
      <c r="D9" s="555"/>
      <c r="E9" s="555"/>
      <c r="F9" s="1419"/>
      <c r="G9" s="1420"/>
      <c r="H9" s="1421"/>
      <c r="I9" s="555"/>
      <c r="J9" s="556"/>
    </row>
    <row r="10" spans="1:10">
      <c r="B10" s="177">
        <v>3</v>
      </c>
      <c r="C10" s="555"/>
      <c r="D10" s="555"/>
      <c r="E10" s="555"/>
      <c r="F10" s="1419"/>
      <c r="G10" s="1420"/>
      <c r="H10" s="1421"/>
      <c r="I10" s="555"/>
      <c r="J10" s="556"/>
    </row>
    <row r="11" spans="1:10">
      <c r="B11" s="177">
        <v>4</v>
      </c>
      <c r="C11" s="555"/>
      <c r="D11" s="555"/>
      <c r="E11" s="555"/>
      <c r="F11" s="1419"/>
      <c r="G11" s="1420"/>
      <c r="H11" s="1421"/>
      <c r="I11" s="555"/>
      <c r="J11" s="556"/>
    </row>
    <row r="12" spans="1:10">
      <c r="B12" s="177">
        <v>5</v>
      </c>
      <c r="C12" s="555"/>
      <c r="D12" s="555"/>
      <c r="E12" s="555"/>
      <c r="F12" s="1419"/>
      <c r="G12" s="1420"/>
      <c r="H12" s="1421"/>
      <c r="I12" s="555"/>
      <c r="J12" s="556"/>
    </row>
    <row r="13" spans="1:10" ht="24" customHeight="1">
      <c r="B13" s="175" t="s">
        <v>239</v>
      </c>
      <c r="C13" s="1422" t="s">
        <v>673</v>
      </c>
      <c r="D13" s="1422"/>
      <c r="E13" s="1422"/>
      <c r="F13" s="1422"/>
      <c r="G13" s="1422"/>
      <c r="H13" s="1422"/>
      <c r="I13" s="1422"/>
      <c r="J13" s="1423"/>
    </row>
    <row r="14" spans="1:10">
      <c r="B14" s="177">
        <v>1</v>
      </c>
      <c r="C14" s="555"/>
      <c r="D14" s="555"/>
      <c r="E14" s="555"/>
      <c r="F14" s="1419"/>
      <c r="G14" s="1420"/>
      <c r="H14" s="1421"/>
      <c r="I14" s="555"/>
      <c r="J14" s="556"/>
    </row>
    <row r="15" spans="1:10">
      <c r="B15" s="177">
        <v>2</v>
      </c>
      <c r="C15" s="555"/>
      <c r="D15" s="555"/>
      <c r="E15" s="555"/>
      <c r="F15" s="1419"/>
      <c r="G15" s="1420"/>
      <c r="H15" s="1421"/>
      <c r="I15" s="555"/>
      <c r="J15" s="556"/>
    </row>
    <row r="16" spans="1:10">
      <c r="B16" s="177">
        <v>3</v>
      </c>
      <c r="C16" s="555"/>
      <c r="D16" s="555"/>
      <c r="E16" s="555"/>
      <c r="F16" s="1419"/>
      <c r="G16" s="1420"/>
      <c r="H16" s="1421"/>
      <c r="I16" s="555"/>
      <c r="J16" s="556"/>
    </row>
    <row r="17" spans="2:10">
      <c r="B17" s="177">
        <v>4</v>
      </c>
      <c r="C17" s="555"/>
      <c r="D17" s="555"/>
      <c r="E17" s="555"/>
      <c r="F17" s="1419"/>
      <c r="G17" s="1420"/>
      <c r="H17" s="1421"/>
      <c r="I17" s="555"/>
      <c r="J17" s="556"/>
    </row>
    <row r="18" spans="2:10">
      <c r="B18" s="177">
        <v>5</v>
      </c>
      <c r="C18" s="555"/>
      <c r="D18" s="555"/>
      <c r="E18" s="555"/>
      <c r="F18" s="1419"/>
      <c r="G18" s="1420"/>
      <c r="H18" s="1421"/>
      <c r="I18" s="555"/>
      <c r="J18" s="556"/>
    </row>
    <row r="19" spans="2:10" ht="24" customHeight="1">
      <c r="B19" s="175" t="s">
        <v>60</v>
      </c>
      <c r="C19" s="1417" t="s">
        <v>674</v>
      </c>
      <c r="D19" s="1417"/>
      <c r="E19" s="1417"/>
      <c r="F19" s="1417"/>
      <c r="G19" s="1417"/>
      <c r="H19" s="1417"/>
      <c r="I19" s="1417"/>
      <c r="J19" s="1418"/>
    </row>
    <row r="20" spans="2:10">
      <c r="B20" s="177">
        <v>1</v>
      </c>
      <c r="C20" s="555"/>
      <c r="D20" s="555"/>
      <c r="E20" s="555"/>
      <c r="F20" s="1419"/>
      <c r="G20" s="1420"/>
      <c r="H20" s="1421"/>
      <c r="I20" s="555"/>
      <c r="J20" s="556"/>
    </row>
    <row r="21" spans="2:10">
      <c r="B21" s="177">
        <v>2</v>
      </c>
      <c r="C21" s="555"/>
      <c r="D21" s="555"/>
      <c r="E21" s="555"/>
      <c r="F21" s="1419"/>
      <c r="G21" s="1420"/>
      <c r="H21" s="1421"/>
      <c r="I21" s="555"/>
      <c r="J21" s="556"/>
    </row>
    <row r="22" spans="2:10">
      <c r="B22" s="177">
        <v>3</v>
      </c>
      <c r="C22" s="555"/>
      <c r="D22" s="555"/>
      <c r="E22" s="555"/>
      <c r="F22" s="1419"/>
      <c r="G22" s="1420"/>
      <c r="H22" s="1421"/>
      <c r="I22" s="555"/>
      <c r="J22" s="556"/>
    </row>
    <row r="23" spans="2:10">
      <c r="B23" s="177">
        <v>4</v>
      </c>
      <c r="C23" s="555"/>
      <c r="D23" s="555"/>
      <c r="E23" s="555"/>
      <c r="F23" s="1419"/>
      <c r="G23" s="1420"/>
      <c r="H23" s="1421"/>
      <c r="I23" s="555"/>
      <c r="J23" s="556"/>
    </row>
    <row r="24" spans="2:10">
      <c r="B24" s="177">
        <v>5</v>
      </c>
      <c r="C24" s="555"/>
      <c r="D24" s="555"/>
      <c r="E24" s="555"/>
      <c r="F24" s="1419"/>
      <c r="G24" s="1420"/>
      <c r="H24" s="1421"/>
      <c r="I24" s="555"/>
      <c r="J24" s="556"/>
    </row>
    <row r="25" spans="2:10" ht="24" customHeight="1">
      <c r="B25" s="175" t="s">
        <v>239</v>
      </c>
      <c r="C25" s="1417" t="s">
        <v>579</v>
      </c>
      <c r="D25" s="1417"/>
      <c r="E25" s="1417"/>
      <c r="F25" s="1417"/>
      <c r="G25" s="1417"/>
      <c r="H25" s="1417"/>
      <c r="I25" s="1417"/>
      <c r="J25" s="1418"/>
    </row>
    <row r="26" spans="2:10">
      <c r="B26" s="177">
        <v>1</v>
      </c>
      <c r="C26" s="555"/>
      <c r="D26" s="555"/>
      <c r="E26" s="555"/>
      <c r="F26" s="1419"/>
      <c r="G26" s="1420"/>
      <c r="H26" s="1421"/>
      <c r="I26" s="555"/>
      <c r="J26" s="556"/>
    </row>
    <row r="27" spans="2:10">
      <c r="B27" s="177">
        <v>2</v>
      </c>
      <c r="C27" s="555"/>
      <c r="D27" s="555"/>
      <c r="E27" s="555"/>
      <c r="F27" s="1419"/>
      <c r="G27" s="1420"/>
      <c r="H27" s="1421"/>
      <c r="I27" s="555"/>
      <c r="J27" s="556"/>
    </row>
    <row r="28" spans="2:10">
      <c r="B28" s="177">
        <v>3</v>
      </c>
      <c r="C28" s="555"/>
      <c r="D28" s="555"/>
      <c r="E28" s="555"/>
      <c r="F28" s="1419"/>
      <c r="G28" s="1420"/>
      <c r="H28" s="1421"/>
      <c r="I28" s="555"/>
      <c r="J28" s="556"/>
    </row>
    <row r="29" spans="2:10">
      <c r="B29" s="177">
        <v>4</v>
      </c>
      <c r="C29" s="555"/>
      <c r="D29" s="555"/>
      <c r="E29" s="555"/>
      <c r="F29" s="1419"/>
      <c r="G29" s="1420"/>
      <c r="H29" s="1421"/>
      <c r="I29" s="555"/>
      <c r="J29" s="556"/>
    </row>
    <row r="30" spans="2:10">
      <c r="B30" s="177">
        <v>5</v>
      </c>
      <c r="C30" s="555"/>
      <c r="D30" s="555"/>
      <c r="E30" s="555"/>
      <c r="F30" s="1419"/>
      <c r="G30" s="1420"/>
      <c r="H30" s="1421"/>
      <c r="I30" s="555"/>
      <c r="J30" s="556"/>
    </row>
    <row r="31" spans="2:10">
      <c r="B31" s="178"/>
      <c r="C31" s="179"/>
      <c r="D31" s="179"/>
      <c r="E31" s="179"/>
      <c r="F31" s="179"/>
      <c r="G31" s="179"/>
      <c r="H31" s="179"/>
      <c r="I31" s="179"/>
      <c r="J31" s="171"/>
    </row>
    <row r="32" spans="2:10">
      <c r="B32" s="180" t="s">
        <v>168</v>
      </c>
      <c r="C32" s="1445" t="s">
        <v>205</v>
      </c>
      <c r="D32" s="1445"/>
      <c r="E32" s="1445"/>
      <c r="F32" s="1445"/>
      <c r="G32" s="1445"/>
      <c r="H32" s="1445"/>
      <c r="I32" s="1445"/>
      <c r="J32" s="1445"/>
    </row>
    <row r="33" spans="2:10">
      <c r="B33" s="176" t="s">
        <v>133</v>
      </c>
      <c r="C33" s="171" t="s">
        <v>236</v>
      </c>
    </row>
    <row r="34" spans="2:10">
      <c r="C34" s="171"/>
    </row>
    <row r="35" spans="2:10" ht="13.5" customHeight="1">
      <c r="C35" s="1433" t="s">
        <v>134</v>
      </c>
      <c r="D35" s="1433"/>
      <c r="E35" s="1434" t="s">
        <v>237</v>
      </c>
      <c r="F35" s="1435"/>
      <c r="G35" s="1435"/>
      <c r="H35" s="1435"/>
      <c r="I35" s="1436"/>
      <c r="J35" s="181"/>
    </row>
    <row r="36" spans="2:10">
      <c r="C36" s="1433"/>
      <c r="D36" s="1433"/>
      <c r="E36" s="1437"/>
      <c r="F36" s="1438"/>
      <c r="G36" s="1438"/>
      <c r="H36" s="1438"/>
      <c r="I36" s="1439"/>
      <c r="J36" s="181"/>
    </row>
    <row r="37" spans="2:10" ht="13.5" customHeight="1">
      <c r="C37" s="1433" t="s">
        <v>135</v>
      </c>
      <c r="D37" s="1433"/>
      <c r="E37" s="1434" t="s">
        <v>272</v>
      </c>
      <c r="F37" s="1435"/>
      <c r="G37" s="1435"/>
      <c r="H37" s="1435"/>
      <c r="I37" s="1436"/>
      <c r="J37" s="181"/>
    </row>
    <row r="38" spans="2:10">
      <c r="C38" s="1433"/>
      <c r="D38" s="1433"/>
      <c r="E38" s="1437"/>
      <c r="F38" s="1438"/>
      <c r="G38" s="1438"/>
      <c r="H38" s="1438"/>
      <c r="I38" s="1439"/>
      <c r="J38" s="181"/>
    </row>
    <row r="39" spans="2:10">
      <c r="C39" s="171"/>
      <c r="D39" s="171"/>
      <c r="E39" s="182"/>
      <c r="F39" s="182"/>
      <c r="G39" s="182"/>
      <c r="H39" s="182"/>
      <c r="I39" s="182"/>
      <c r="J39" s="182"/>
    </row>
    <row r="40" spans="2:10" ht="14.25" thickBot="1">
      <c r="B40" s="176" t="s">
        <v>47</v>
      </c>
      <c r="C40" s="1444" t="s">
        <v>233</v>
      </c>
      <c r="D40" s="1444"/>
      <c r="E40" s="1444"/>
      <c r="F40" s="1444"/>
      <c r="G40" s="1444"/>
      <c r="H40" s="1444"/>
      <c r="I40" s="1444"/>
      <c r="J40" s="1444"/>
    </row>
    <row r="41" spans="2:10">
      <c r="I41" s="1440" t="s">
        <v>164</v>
      </c>
      <c r="J41" s="1441"/>
    </row>
    <row r="42" spans="2:10" ht="14.25" thickBot="1">
      <c r="I42" s="1442"/>
      <c r="J42" s="1443"/>
    </row>
  </sheetData>
  <mergeCells count="39">
    <mergeCell ref="C37:D38"/>
    <mergeCell ref="E37:I38"/>
    <mergeCell ref="F15:H15"/>
    <mergeCell ref="I41:J42"/>
    <mergeCell ref="C40:J40"/>
    <mergeCell ref="E35:I36"/>
    <mergeCell ref="C35:D36"/>
    <mergeCell ref="F26:H26"/>
    <mergeCell ref="C32:J32"/>
    <mergeCell ref="F30:H30"/>
    <mergeCell ref="B3:J3"/>
    <mergeCell ref="B5:B6"/>
    <mergeCell ref="I5:J5"/>
    <mergeCell ref="F6:H6"/>
    <mergeCell ref="F5:H5"/>
    <mergeCell ref="C5:C6"/>
    <mergeCell ref="D5:D6"/>
    <mergeCell ref="E5:E6"/>
    <mergeCell ref="F12:H12"/>
    <mergeCell ref="F22:H22"/>
    <mergeCell ref="F23:H23"/>
    <mergeCell ref="F24:H24"/>
    <mergeCell ref="F29:H29"/>
    <mergeCell ref="F28:H28"/>
    <mergeCell ref="F27:H27"/>
    <mergeCell ref="C13:J13"/>
    <mergeCell ref="C25:J25"/>
    <mergeCell ref="F14:H14"/>
    <mergeCell ref="F18:H18"/>
    <mergeCell ref="F16:H16"/>
    <mergeCell ref="F17:H17"/>
    <mergeCell ref="C19:J19"/>
    <mergeCell ref="F20:H20"/>
    <mergeCell ref="F21:H21"/>
    <mergeCell ref="C7:J7"/>
    <mergeCell ref="F8:H8"/>
    <mergeCell ref="F9:H9"/>
    <mergeCell ref="F10:H10"/>
    <mergeCell ref="F11:H11"/>
  </mergeCells>
  <phoneticPr fontId="27"/>
  <pageMargins left="0.78740157480314965" right="0.78740157480314965" top="0.78740157480314965" bottom="0.78740157480314965" header="0.39370078740157483" footer="0.39370078740157483"/>
  <pageSetup paperSize="8"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F77"/>
  <sheetViews>
    <sheetView showGridLines="0" view="pageBreakPreview" topLeftCell="A36" zoomScaleNormal="100" zoomScaleSheetLayoutView="100" workbookViewId="0">
      <selection activeCell="D66" sqref="D66"/>
    </sheetView>
  </sheetViews>
  <sheetFormatPr defaultColWidth="9" defaultRowHeight="12"/>
  <cols>
    <col min="1" max="1" width="1.625" style="117" customWidth="1"/>
    <col min="2" max="2" width="3.625" style="117" customWidth="1"/>
    <col min="3" max="3" width="22" style="117" customWidth="1"/>
    <col min="4" max="4" width="74" style="117" customWidth="1"/>
    <col min="5" max="6" width="7.625" style="117" customWidth="1"/>
    <col min="7" max="16384" width="9" style="117"/>
  </cols>
  <sheetData>
    <row r="3" spans="2:6" ht="18.75" customHeight="1">
      <c r="B3" s="116" t="s">
        <v>0</v>
      </c>
    </row>
    <row r="5" spans="2:6">
      <c r="B5" s="1047" t="s">
        <v>1</v>
      </c>
      <c r="C5" s="1049" t="s">
        <v>2</v>
      </c>
      <c r="D5" s="1045" t="s">
        <v>3</v>
      </c>
      <c r="E5" s="1045" t="s">
        <v>4</v>
      </c>
      <c r="F5" s="1046"/>
    </row>
    <row r="6" spans="2:6">
      <c r="B6" s="1048"/>
      <c r="C6" s="1050"/>
      <c r="D6" s="1051"/>
      <c r="E6" s="118" t="s">
        <v>5</v>
      </c>
      <c r="F6" s="119" t="s">
        <v>6</v>
      </c>
    </row>
    <row r="7" spans="2:6">
      <c r="B7" s="341">
        <v>1</v>
      </c>
      <c r="C7" s="388" t="s">
        <v>345</v>
      </c>
      <c r="D7" s="389" t="s">
        <v>348</v>
      </c>
      <c r="E7" s="900"/>
      <c r="F7" s="121" t="s">
        <v>8</v>
      </c>
    </row>
    <row r="8" spans="2:6">
      <c r="B8" s="342">
        <f>B7+1</f>
        <v>2</v>
      </c>
      <c r="C8" s="388" t="s">
        <v>346</v>
      </c>
      <c r="D8" s="120" t="s">
        <v>347</v>
      </c>
      <c r="E8" s="900"/>
      <c r="F8" s="121" t="s">
        <v>332</v>
      </c>
    </row>
    <row r="9" spans="2:6">
      <c r="B9" s="342">
        <f t="shared" ref="B9:B73" si="0">B8+1</f>
        <v>3</v>
      </c>
      <c r="C9" s="128" t="s">
        <v>857</v>
      </c>
      <c r="D9" s="127" t="s">
        <v>445</v>
      </c>
      <c r="E9" s="153" t="s">
        <v>8</v>
      </c>
      <c r="F9" s="125"/>
    </row>
    <row r="10" spans="2:6">
      <c r="B10" s="342">
        <f t="shared" si="0"/>
        <v>4</v>
      </c>
      <c r="C10" s="122" t="s">
        <v>9</v>
      </c>
      <c r="D10" s="123" t="s">
        <v>10</v>
      </c>
      <c r="E10" s="124" t="s">
        <v>8</v>
      </c>
      <c r="F10" s="125"/>
    </row>
    <row r="11" spans="2:6">
      <c r="B11" s="342">
        <f t="shared" si="0"/>
        <v>5</v>
      </c>
      <c r="C11" s="128" t="s">
        <v>333</v>
      </c>
      <c r="D11" s="123" t="s">
        <v>11</v>
      </c>
      <c r="E11" s="124" t="s">
        <v>8</v>
      </c>
      <c r="F11" s="125"/>
    </row>
    <row r="12" spans="2:6">
      <c r="B12" s="342">
        <f t="shared" si="0"/>
        <v>6</v>
      </c>
      <c r="C12" s="122" t="s">
        <v>12</v>
      </c>
      <c r="D12" s="123" t="s">
        <v>13</v>
      </c>
      <c r="E12" s="124" t="s">
        <v>8</v>
      </c>
      <c r="F12" s="125"/>
    </row>
    <row r="13" spans="2:6">
      <c r="B13" s="342">
        <f t="shared" si="0"/>
        <v>7</v>
      </c>
      <c r="C13" s="128" t="s">
        <v>318</v>
      </c>
      <c r="D13" s="127" t="s">
        <v>349</v>
      </c>
      <c r="E13" s="124" t="s">
        <v>8</v>
      </c>
      <c r="F13" s="125"/>
    </row>
    <row r="14" spans="2:6">
      <c r="B14" s="342">
        <f t="shared" si="0"/>
        <v>8</v>
      </c>
      <c r="C14" s="128" t="s">
        <v>968</v>
      </c>
      <c r="D14" s="127" t="s">
        <v>969</v>
      </c>
      <c r="E14" s="124" t="s">
        <v>8</v>
      </c>
      <c r="F14" s="125"/>
    </row>
    <row r="15" spans="2:6">
      <c r="B15" s="342">
        <f t="shared" si="0"/>
        <v>9</v>
      </c>
      <c r="C15" s="122" t="s">
        <v>14</v>
      </c>
      <c r="D15" s="123" t="s">
        <v>15</v>
      </c>
      <c r="E15" s="124" t="s">
        <v>8</v>
      </c>
      <c r="F15" s="125"/>
    </row>
    <row r="16" spans="2:6">
      <c r="B16" s="342">
        <f t="shared" si="0"/>
        <v>10</v>
      </c>
      <c r="C16" s="122" t="s">
        <v>16</v>
      </c>
      <c r="D16" s="123" t="s">
        <v>17</v>
      </c>
      <c r="E16" s="124" t="s">
        <v>8</v>
      </c>
      <c r="F16" s="125"/>
    </row>
    <row r="17" spans="2:6">
      <c r="B17" s="342">
        <f t="shared" si="0"/>
        <v>11</v>
      </c>
      <c r="C17" s="122" t="s">
        <v>18</v>
      </c>
      <c r="D17" s="123" t="s">
        <v>19</v>
      </c>
      <c r="E17" s="124" t="s">
        <v>8</v>
      </c>
      <c r="F17" s="125"/>
    </row>
    <row r="18" spans="2:6">
      <c r="B18" s="342">
        <f t="shared" si="0"/>
        <v>12</v>
      </c>
      <c r="C18" s="122" t="s">
        <v>20</v>
      </c>
      <c r="D18" s="387" t="s">
        <v>341</v>
      </c>
      <c r="E18" s="124" t="s">
        <v>8</v>
      </c>
      <c r="F18" s="125"/>
    </row>
    <row r="19" spans="2:6">
      <c r="B19" s="342">
        <f t="shared" si="0"/>
        <v>13</v>
      </c>
      <c r="C19" s="122" t="s">
        <v>21</v>
      </c>
      <c r="D19" s="127" t="s">
        <v>340</v>
      </c>
      <c r="E19" s="124" t="s">
        <v>8</v>
      </c>
      <c r="F19" s="125"/>
    </row>
    <row r="20" spans="2:6">
      <c r="B20" s="342">
        <f t="shared" si="0"/>
        <v>14</v>
      </c>
      <c r="C20" s="122" t="s">
        <v>22</v>
      </c>
      <c r="D20" s="127" t="s">
        <v>936</v>
      </c>
      <c r="E20" s="124" t="s">
        <v>8</v>
      </c>
      <c r="F20" s="125"/>
    </row>
    <row r="21" spans="2:6">
      <c r="B21" s="342">
        <f t="shared" si="0"/>
        <v>15</v>
      </c>
      <c r="C21" s="128" t="s">
        <v>343</v>
      </c>
      <c r="D21" s="127" t="s">
        <v>342</v>
      </c>
      <c r="E21" s="124" t="s">
        <v>8</v>
      </c>
      <c r="F21" s="125"/>
    </row>
    <row r="22" spans="2:6">
      <c r="B22" s="342">
        <f t="shared" si="0"/>
        <v>16</v>
      </c>
      <c r="C22" s="128" t="s">
        <v>344</v>
      </c>
      <c r="D22" s="127" t="s">
        <v>266</v>
      </c>
      <c r="E22" s="124" t="s">
        <v>8</v>
      </c>
      <c r="F22" s="125"/>
    </row>
    <row r="23" spans="2:6">
      <c r="B23" s="342">
        <f t="shared" si="0"/>
        <v>17</v>
      </c>
      <c r="C23" s="122" t="s">
        <v>23</v>
      </c>
      <c r="D23" s="123" t="s">
        <v>24</v>
      </c>
      <c r="E23" s="124" t="s">
        <v>8</v>
      </c>
      <c r="F23" s="125"/>
    </row>
    <row r="24" spans="2:6">
      <c r="B24" s="342">
        <f t="shared" si="0"/>
        <v>18</v>
      </c>
      <c r="C24" s="122" t="s">
        <v>25</v>
      </c>
      <c r="D24" s="123" t="s">
        <v>26</v>
      </c>
      <c r="E24" s="124" t="s">
        <v>8</v>
      </c>
      <c r="F24" s="125"/>
    </row>
    <row r="25" spans="2:6">
      <c r="B25" s="342">
        <f t="shared" si="0"/>
        <v>19</v>
      </c>
      <c r="C25" s="122" t="s">
        <v>27</v>
      </c>
      <c r="D25" s="123" t="s">
        <v>28</v>
      </c>
      <c r="E25" s="153" t="s">
        <v>264</v>
      </c>
      <c r="F25" s="125" t="s">
        <v>8</v>
      </c>
    </row>
    <row r="26" spans="2:6">
      <c r="B26" s="342">
        <f t="shared" si="0"/>
        <v>20</v>
      </c>
      <c r="C26" s="122" t="s">
        <v>29</v>
      </c>
      <c r="D26" s="127" t="s">
        <v>455</v>
      </c>
      <c r="E26" s="124" t="s">
        <v>8</v>
      </c>
      <c r="F26" s="125"/>
    </row>
    <row r="27" spans="2:6">
      <c r="B27" s="342">
        <f t="shared" si="0"/>
        <v>21</v>
      </c>
      <c r="C27" s="122" t="s">
        <v>30</v>
      </c>
      <c r="D27" s="123" t="s">
        <v>31</v>
      </c>
      <c r="E27" s="124" t="s">
        <v>8</v>
      </c>
      <c r="F27" s="125"/>
    </row>
    <row r="28" spans="2:6">
      <c r="B28" s="342">
        <f t="shared" si="0"/>
        <v>22</v>
      </c>
      <c r="C28" s="122" t="s">
        <v>32</v>
      </c>
      <c r="D28" s="127" t="s">
        <v>319</v>
      </c>
      <c r="E28" s="124" t="s">
        <v>7</v>
      </c>
      <c r="F28" s="125" t="s">
        <v>8</v>
      </c>
    </row>
    <row r="29" spans="2:6">
      <c r="B29" s="342">
        <f t="shared" si="0"/>
        <v>23</v>
      </c>
      <c r="C29" s="122" t="s">
        <v>33</v>
      </c>
      <c r="D29" s="123" t="s">
        <v>34</v>
      </c>
      <c r="E29" s="124" t="s">
        <v>8</v>
      </c>
      <c r="F29" s="125"/>
    </row>
    <row r="30" spans="2:6">
      <c r="B30" s="342">
        <f t="shared" si="0"/>
        <v>24</v>
      </c>
      <c r="C30" s="122" t="s">
        <v>35</v>
      </c>
      <c r="D30" s="127" t="s">
        <v>328</v>
      </c>
      <c r="E30" s="124" t="s">
        <v>7</v>
      </c>
      <c r="F30" s="125" t="s">
        <v>8</v>
      </c>
    </row>
    <row r="31" spans="2:6">
      <c r="B31" s="342">
        <f t="shared" si="0"/>
        <v>25</v>
      </c>
      <c r="C31" s="122" t="s">
        <v>101</v>
      </c>
      <c r="D31" s="127" t="s">
        <v>456</v>
      </c>
      <c r="E31" s="124" t="s">
        <v>7</v>
      </c>
      <c r="F31" s="125" t="s">
        <v>8</v>
      </c>
    </row>
    <row r="32" spans="2:6">
      <c r="B32" s="342">
        <f t="shared" si="0"/>
        <v>26</v>
      </c>
      <c r="C32" s="122" t="s">
        <v>202</v>
      </c>
      <c r="D32" s="127" t="s">
        <v>334</v>
      </c>
      <c r="E32" s="124" t="s">
        <v>7</v>
      </c>
      <c r="F32" s="125" t="s">
        <v>8</v>
      </c>
    </row>
    <row r="33" spans="2:6">
      <c r="B33" s="342">
        <f t="shared" si="0"/>
        <v>27</v>
      </c>
      <c r="C33" s="122" t="s">
        <v>36</v>
      </c>
      <c r="D33" s="127" t="s">
        <v>350</v>
      </c>
      <c r="E33" s="124" t="s">
        <v>8</v>
      </c>
      <c r="F33" s="125"/>
    </row>
    <row r="34" spans="2:6">
      <c r="B34" s="342">
        <f t="shared" si="0"/>
        <v>28</v>
      </c>
      <c r="C34" s="128" t="s">
        <v>383</v>
      </c>
      <c r="D34" s="127" t="s">
        <v>351</v>
      </c>
      <c r="E34" s="124" t="s">
        <v>8</v>
      </c>
      <c r="F34" s="125"/>
    </row>
    <row r="35" spans="2:6">
      <c r="B35" s="342">
        <f t="shared" si="0"/>
        <v>29</v>
      </c>
      <c r="C35" s="128" t="s">
        <v>384</v>
      </c>
      <c r="D35" s="127" t="s">
        <v>356</v>
      </c>
      <c r="E35" s="124" t="s">
        <v>8</v>
      </c>
      <c r="F35" s="125"/>
    </row>
    <row r="36" spans="2:6">
      <c r="B36" s="342">
        <f t="shared" si="0"/>
        <v>30</v>
      </c>
      <c r="C36" s="128" t="s">
        <v>820</v>
      </c>
      <c r="D36" s="127" t="s">
        <v>863</v>
      </c>
      <c r="E36" s="124"/>
      <c r="F36" s="125" t="s">
        <v>8</v>
      </c>
    </row>
    <row r="37" spans="2:6" ht="12" customHeight="1">
      <c r="B37" s="342">
        <f t="shared" si="0"/>
        <v>31</v>
      </c>
      <c r="C37" s="128" t="s">
        <v>385</v>
      </c>
      <c r="D37" s="127" t="s">
        <v>357</v>
      </c>
      <c r="E37" s="124" t="s">
        <v>8</v>
      </c>
      <c r="F37" s="125"/>
    </row>
    <row r="38" spans="2:6" ht="12" customHeight="1">
      <c r="B38" s="342">
        <f t="shared" si="0"/>
        <v>32</v>
      </c>
      <c r="C38" s="128" t="s">
        <v>468</v>
      </c>
      <c r="D38" s="127" t="s">
        <v>597</v>
      </c>
      <c r="E38" s="124"/>
      <c r="F38" s="125" t="s">
        <v>8</v>
      </c>
    </row>
    <row r="39" spans="2:6" ht="12" customHeight="1">
      <c r="B39" s="342">
        <f t="shared" si="0"/>
        <v>33</v>
      </c>
      <c r="C39" s="128" t="s">
        <v>386</v>
      </c>
      <c r="D39" s="127" t="s">
        <v>358</v>
      </c>
      <c r="E39" s="124" t="s">
        <v>8</v>
      </c>
      <c r="F39" s="125"/>
    </row>
    <row r="40" spans="2:6">
      <c r="B40" s="342">
        <f t="shared" si="0"/>
        <v>34</v>
      </c>
      <c r="C40" s="128" t="s">
        <v>387</v>
      </c>
      <c r="D40" s="127" t="s">
        <v>352</v>
      </c>
      <c r="E40" s="124" t="s">
        <v>8</v>
      </c>
      <c r="F40" s="125"/>
    </row>
    <row r="41" spans="2:6">
      <c r="B41" s="342">
        <f t="shared" si="0"/>
        <v>35</v>
      </c>
      <c r="C41" s="128" t="s">
        <v>720</v>
      </c>
      <c r="D41" s="127" t="s">
        <v>360</v>
      </c>
      <c r="E41" s="124" t="s">
        <v>8</v>
      </c>
      <c r="F41" s="125"/>
    </row>
    <row r="42" spans="2:6">
      <c r="B42" s="342">
        <f t="shared" si="0"/>
        <v>36</v>
      </c>
      <c r="C42" s="128" t="s">
        <v>721</v>
      </c>
      <c r="D42" s="127" t="s">
        <v>578</v>
      </c>
      <c r="E42" s="124"/>
      <c r="F42" s="125" t="s">
        <v>8</v>
      </c>
    </row>
    <row r="43" spans="2:6">
      <c r="B43" s="342">
        <f t="shared" si="0"/>
        <v>37</v>
      </c>
      <c r="C43" s="128" t="s">
        <v>722</v>
      </c>
      <c r="D43" s="127" t="s">
        <v>724</v>
      </c>
      <c r="E43" s="124"/>
      <c r="F43" s="125" t="s">
        <v>8</v>
      </c>
    </row>
    <row r="44" spans="2:6">
      <c r="B44" s="342">
        <f t="shared" si="0"/>
        <v>38</v>
      </c>
      <c r="C44" s="128" t="s">
        <v>723</v>
      </c>
      <c r="D44" s="127" t="s">
        <v>361</v>
      </c>
      <c r="E44" s="124" t="s">
        <v>8</v>
      </c>
      <c r="F44" s="125"/>
    </row>
    <row r="45" spans="2:6">
      <c r="B45" s="342">
        <f t="shared" si="0"/>
        <v>39</v>
      </c>
      <c r="C45" s="390" t="s">
        <v>377</v>
      </c>
      <c r="D45" s="140" t="s">
        <v>353</v>
      </c>
      <c r="E45" s="377" t="s">
        <v>8</v>
      </c>
      <c r="F45" s="378"/>
    </row>
    <row r="46" spans="2:6">
      <c r="B46" s="342">
        <f t="shared" si="0"/>
        <v>40</v>
      </c>
      <c r="C46" s="390" t="s">
        <v>378</v>
      </c>
      <c r="D46" s="140" t="s">
        <v>362</v>
      </c>
      <c r="E46" s="377" t="s">
        <v>8</v>
      </c>
      <c r="F46" s="378"/>
    </row>
    <row r="47" spans="2:6">
      <c r="B47" s="342">
        <f t="shared" si="0"/>
        <v>41</v>
      </c>
      <c r="C47" s="390" t="s">
        <v>497</v>
      </c>
      <c r="D47" s="140" t="s">
        <v>740</v>
      </c>
      <c r="E47" s="377"/>
      <c r="F47" s="378" t="s">
        <v>737</v>
      </c>
    </row>
    <row r="48" spans="2:6">
      <c r="B48" s="342">
        <f t="shared" si="0"/>
        <v>42</v>
      </c>
      <c r="C48" s="390" t="s">
        <v>556</v>
      </c>
      <c r="D48" s="140" t="s">
        <v>656</v>
      </c>
      <c r="E48" s="377"/>
      <c r="F48" s="588" t="s">
        <v>8</v>
      </c>
    </row>
    <row r="49" spans="2:6">
      <c r="B49" s="342">
        <f t="shared" si="0"/>
        <v>43</v>
      </c>
      <c r="C49" s="390" t="s">
        <v>705</v>
      </c>
      <c r="D49" s="140" t="s">
        <v>657</v>
      </c>
      <c r="E49" s="377"/>
      <c r="F49" s="125" t="s">
        <v>8</v>
      </c>
    </row>
    <row r="50" spans="2:6">
      <c r="B50" s="342">
        <f t="shared" si="0"/>
        <v>44</v>
      </c>
      <c r="C50" s="390" t="s">
        <v>736</v>
      </c>
      <c r="D50" s="140" t="s">
        <v>707</v>
      </c>
      <c r="E50" s="377"/>
      <c r="F50" s="125" t="s">
        <v>8</v>
      </c>
    </row>
    <row r="51" spans="2:6">
      <c r="B51" s="342">
        <f t="shared" si="0"/>
        <v>45</v>
      </c>
      <c r="C51" s="390" t="s">
        <v>379</v>
      </c>
      <c r="D51" s="140" t="s">
        <v>363</v>
      </c>
      <c r="E51" s="377" t="s">
        <v>8</v>
      </c>
      <c r="F51" s="378"/>
    </row>
    <row r="52" spans="2:6">
      <c r="B52" s="342">
        <f t="shared" si="0"/>
        <v>46</v>
      </c>
      <c r="C52" s="390" t="s">
        <v>380</v>
      </c>
      <c r="D52" s="140" t="s">
        <v>354</v>
      </c>
      <c r="E52" s="377" t="s">
        <v>8</v>
      </c>
      <c r="F52" s="378"/>
    </row>
    <row r="53" spans="2:6">
      <c r="B53" s="342">
        <f t="shared" si="0"/>
        <v>47</v>
      </c>
      <c r="C53" s="390" t="s">
        <v>381</v>
      </c>
      <c r="D53" s="140" t="s">
        <v>364</v>
      </c>
      <c r="E53" s="377" t="s">
        <v>8</v>
      </c>
      <c r="F53" s="378"/>
    </row>
    <row r="54" spans="2:6">
      <c r="B54" s="342">
        <f t="shared" si="0"/>
        <v>48</v>
      </c>
      <c r="C54" s="390" t="s">
        <v>382</v>
      </c>
      <c r="D54" s="140" t="s">
        <v>365</v>
      </c>
      <c r="E54" s="377" t="s">
        <v>8</v>
      </c>
      <c r="F54" s="378"/>
    </row>
    <row r="55" spans="2:6">
      <c r="B55" s="342">
        <f t="shared" si="0"/>
        <v>49</v>
      </c>
      <c r="C55" s="390" t="s">
        <v>372</v>
      </c>
      <c r="D55" s="127" t="s">
        <v>355</v>
      </c>
      <c r="E55" s="377" t="s">
        <v>8</v>
      </c>
      <c r="F55" s="378"/>
    </row>
    <row r="56" spans="2:6">
      <c r="B56" s="342">
        <f t="shared" si="0"/>
        <v>50</v>
      </c>
      <c r="C56" s="390" t="s">
        <v>373</v>
      </c>
      <c r="D56" s="140" t="s">
        <v>366</v>
      </c>
      <c r="E56" s="377" t="s">
        <v>8</v>
      </c>
      <c r="F56" s="378"/>
    </row>
    <row r="57" spans="2:6">
      <c r="B57" s="342">
        <f t="shared" si="0"/>
        <v>51</v>
      </c>
      <c r="C57" s="390" t="s">
        <v>374</v>
      </c>
      <c r="D57" s="140" t="s">
        <v>367</v>
      </c>
      <c r="E57" s="377" t="s">
        <v>8</v>
      </c>
      <c r="F57" s="378"/>
    </row>
    <row r="58" spans="2:6">
      <c r="B58" s="342">
        <f t="shared" si="0"/>
        <v>52</v>
      </c>
      <c r="C58" s="390" t="s">
        <v>375</v>
      </c>
      <c r="D58" s="140" t="s">
        <v>368</v>
      </c>
      <c r="E58" s="377" t="s">
        <v>8</v>
      </c>
      <c r="F58" s="378"/>
    </row>
    <row r="59" spans="2:6">
      <c r="B59" s="342">
        <f t="shared" si="0"/>
        <v>53</v>
      </c>
      <c r="C59" s="128" t="s">
        <v>376</v>
      </c>
      <c r="D59" s="127" t="s">
        <v>973</v>
      </c>
      <c r="E59" s="124" t="s">
        <v>8</v>
      </c>
      <c r="F59" s="125"/>
    </row>
    <row r="60" spans="2:6">
      <c r="B60" s="342">
        <f t="shared" si="0"/>
        <v>54</v>
      </c>
      <c r="C60" s="128" t="s">
        <v>806</v>
      </c>
      <c r="D60" s="127" t="s">
        <v>813</v>
      </c>
      <c r="E60" s="124" t="s">
        <v>8</v>
      </c>
      <c r="F60" s="125"/>
    </row>
    <row r="61" spans="2:6">
      <c r="B61" s="342">
        <f t="shared" si="0"/>
        <v>55</v>
      </c>
      <c r="C61" s="128" t="s">
        <v>859</v>
      </c>
      <c r="D61" s="127" t="s">
        <v>489</v>
      </c>
      <c r="E61" s="124"/>
      <c r="F61" s="125" t="s">
        <v>8</v>
      </c>
    </row>
    <row r="62" spans="2:6">
      <c r="B62" s="342">
        <f t="shared" si="0"/>
        <v>56</v>
      </c>
      <c r="C62" s="128" t="s">
        <v>807</v>
      </c>
      <c r="D62" s="127" t="s">
        <v>359</v>
      </c>
      <c r="E62" s="124" t="s">
        <v>8</v>
      </c>
      <c r="F62" s="125"/>
    </row>
    <row r="63" spans="2:6">
      <c r="B63" s="342">
        <f t="shared" si="0"/>
        <v>57</v>
      </c>
      <c r="C63" s="128" t="s">
        <v>808</v>
      </c>
      <c r="D63" s="127" t="s">
        <v>369</v>
      </c>
      <c r="E63" s="124" t="s">
        <v>8</v>
      </c>
      <c r="F63" s="125"/>
    </row>
    <row r="64" spans="2:6">
      <c r="B64" s="342">
        <f t="shared" si="0"/>
        <v>58</v>
      </c>
      <c r="C64" s="128" t="s">
        <v>491</v>
      </c>
      <c r="D64" s="461" t="s">
        <v>38</v>
      </c>
      <c r="E64" s="124"/>
      <c r="F64" s="125" t="s">
        <v>8</v>
      </c>
    </row>
    <row r="65" spans="2:6">
      <c r="B65" s="342">
        <f t="shared" si="0"/>
        <v>59</v>
      </c>
      <c r="C65" s="128" t="s">
        <v>492</v>
      </c>
      <c r="D65" s="461" t="s">
        <v>490</v>
      </c>
      <c r="E65" s="124"/>
      <c r="F65" s="125" t="s">
        <v>8</v>
      </c>
    </row>
    <row r="66" spans="2:6">
      <c r="B66" s="342">
        <f t="shared" si="0"/>
        <v>60</v>
      </c>
      <c r="C66" s="128" t="s">
        <v>809</v>
      </c>
      <c r="D66" s="127" t="s">
        <v>370</v>
      </c>
      <c r="E66" s="124" t="s">
        <v>8</v>
      </c>
      <c r="F66" s="125"/>
    </row>
    <row r="67" spans="2:6">
      <c r="B67" s="342">
        <f t="shared" si="0"/>
        <v>61</v>
      </c>
      <c r="C67" s="128" t="s">
        <v>805</v>
      </c>
      <c r="D67" s="127" t="s">
        <v>493</v>
      </c>
      <c r="E67" s="124"/>
      <c r="F67" s="125" t="s">
        <v>8</v>
      </c>
    </row>
    <row r="68" spans="2:6">
      <c r="B68" s="342">
        <f t="shared" si="0"/>
        <v>62</v>
      </c>
      <c r="C68" s="128" t="s">
        <v>804</v>
      </c>
      <c r="D68" s="127" t="s">
        <v>902</v>
      </c>
      <c r="E68" s="124"/>
      <c r="F68" s="125" t="s">
        <v>8</v>
      </c>
    </row>
    <row r="69" spans="2:6">
      <c r="B69" s="342">
        <f t="shared" si="0"/>
        <v>63</v>
      </c>
      <c r="C69" s="128" t="s">
        <v>802</v>
      </c>
      <c r="D69" s="127" t="s">
        <v>494</v>
      </c>
      <c r="E69" s="124"/>
      <c r="F69" s="125" t="s">
        <v>8</v>
      </c>
    </row>
    <row r="70" spans="2:6">
      <c r="B70" s="342">
        <f t="shared" si="0"/>
        <v>64</v>
      </c>
      <c r="C70" s="128" t="s">
        <v>810</v>
      </c>
      <c r="D70" s="127" t="s">
        <v>495</v>
      </c>
      <c r="E70" s="124"/>
      <c r="F70" s="588" t="s">
        <v>8</v>
      </c>
    </row>
    <row r="71" spans="2:6">
      <c r="B71" s="342">
        <f t="shared" si="0"/>
        <v>65</v>
      </c>
      <c r="C71" s="128" t="s">
        <v>801</v>
      </c>
      <c r="D71" s="127" t="s">
        <v>496</v>
      </c>
      <c r="E71" s="124"/>
      <c r="F71" s="125" t="s">
        <v>8</v>
      </c>
    </row>
    <row r="72" spans="2:6">
      <c r="B72" s="342">
        <f t="shared" si="0"/>
        <v>66</v>
      </c>
      <c r="C72" s="128" t="s">
        <v>811</v>
      </c>
      <c r="D72" s="127" t="s">
        <v>371</v>
      </c>
      <c r="E72" s="124" t="s">
        <v>8</v>
      </c>
      <c r="F72" s="125"/>
    </row>
    <row r="73" spans="2:6">
      <c r="B73" s="342">
        <f t="shared" si="0"/>
        <v>67</v>
      </c>
      <c r="C73" s="128" t="s">
        <v>812</v>
      </c>
      <c r="D73" s="127" t="s">
        <v>595</v>
      </c>
      <c r="E73" s="124"/>
      <c r="F73" s="588" t="s">
        <v>594</v>
      </c>
    </row>
    <row r="74" spans="2:6">
      <c r="B74" s="342">
        <f t="shared" ref="B74:B76" si="1">B73+1</f>
        <v>68</v>
      </c>
      <c r="C74" s="128" t="s">
        <v>335</v>
      </c>
      <c r="D74" s="127" t="s">
        <v>265</v>
      </c>
      <c r="E74" s="124" t="s">
        <v>37</v>
      </c>
      <c r="F74" s="125"/>
    </row>
    <row r="75" spans="2:6">
      <c r="B75" s="342">
        <f t="shared" si="1"/>
        <v>69</v>
      </c>
      <c r="C75" s="128" t="s">
        <v>240</v>
      </c>
      <c r="D75" s="127" t="s">
        <v>337</v>
      </c>
      <c r="E75" s="124" t="s">
        <v>37</v>
      </c>
      <c r="F75" s="125"/>
    </row>
    <row r="76" spans="2:6">
      <c r="B76" s="342">
        <f t="shared" si="1"/>
        <v>70</v>
      </c>
      <c r="C76" s="128" t="s">
        <v>241</v>
      </c>
      <c r="D76" s="127" t="s">
        <v>336</v>
      </c>
      <c r="E76" s="124" t="s">
        <v>37</v>
      </c>
      <c r="F76" s="125"/>
    </row>
    <row r="77" spans="2:6">
      <c r="B77" s="811">
        <f t="shared" ref="B77" si="2">B76+1</f>
        <v>71</v>
      </c>
      <c r="C77" s="493" t="s">
        <v>242</v>
      </c>
      <c r="D77" s="494" t="s">
        <v>39</v>
      </c>
      <c r="E77" s="495" t="s">
        <v>8</v>
      </c>
      <c r="F77" s="126"/>
    </row>
  </sheetData>
  <mergeCells count="4">
    <mergeCell ref="E5:F5"/>
    <mergeCell ref="B5:B6"/>
    <mergeCell ref="C5:C6"/>
    <mergeCell ref="D5:D6"/>
  </mergeCells>
  <phoneticPr fontId="27"/>
  <printOptions horizontalCentered="1"/>
  <pageMargins left="0.59055118110236227" right="0.59055118110236227" top="0.59055118110236227" bottom="0.39370078740157483" header="0.31496062992125984" footer="0.31496062992125984"/>
  <pageSetup paperSize="8" scale="91"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31"/>
  <sheetViews>
    <sheetView showGridLines="0" view="pageBreakPreview" zoomScaleNormal="100" zoomScaleSheetLayoutView="100" workbookViewId="0">
      <selection activeCell="D33" sqref="D33"/>
    </sheetView>
  </sheetViews>
  <sheetFormatPr defaultColWidth="9" defaultRowHeight="13.5"/>
  <cols>
    <col min="1" max="1" width="2.625" style="173" customWidth="1"/>
    <col min="2" max="2" width="4.25" style="173" customWidth="1"/>
    <col min="3" max="3" width="12.5" style="173" customWidth="1"/>
    <col min="4" max="4" width="28.75" style="173" customWidth="1"/>
    <col min="5" max="7" width="14.375" style="173" customWidth="1"/>
    <col min="8" max="8" width="1.625" style="173" customWidth="1"/>
    <col min="9" max="16384" width="9" style="173"/>
  </cols>
  <sheetData>
    <row r="1" spans="1:10" s="167" customFormat="1" ht="20.100000000000001" customHeight="1">
      <c r="A1" s="256"/>
      <c r="B1" s="1142" t="s">
        <v>815</v>
      </c>
      <c r="C1" s="1142"/>
      <c r="D1" s="1142"/>
      <c r="E1" s="1142"/>
      <c r="F1" s="1142"/>
      <c r="G1" s="1142"/>
      <c r="H1" s="171"/>
      <c r="I1" s="171"/>
      <c r="J1" s="424"/>
    </row>
    <row r="2" spans="1:10" s="427" customFormat="1" ht="8.25" customHeight="1">
      <c r="A2" s="425"/>
      <c r="B2" s="383"/>
      <c r="C2" s="383"/>
      <c r="D2" s="383"/>
      <c r="E2" s="383"/>
      <c r="F2" s="383"/>
      <c r="G2" s="383"/>
      <c r="H2" s="170"/>
      <c r="I2" s="170"/>
      <c r="J2" s="426"/>
    </row>
    <row r="3" spans="1:10" ht="20.100000000000001" customHeight="1">
      <c r="B3" s="1424" t="s">
        <v>450</v>
      </c>
      <c r="C3" s="1424"/>
      <c r="D3" s="1125"/>
      <c r="E3" s="1125"/>
      <c r="F3" s="1125"/>
      <c r="G3" s="1125"/>
      <c r="H3" s="428"/>
      <c r="I3" s="428"/>
      <c r="J3" s="429"/>
    </row>
    <row r="5" spans="1:10" ht="18" customHeight="1">
      <c r="B5" s="574" t="s">
        <v>451</v>
      </c>
      <c r="C5" s="574" t="s">
        <v>267</v>
      </c>
      <c r="D5" s="574" t="s">
        <v>452</v>
      </c>
      <c r="E5" s="574" t="s">
        <v>453</v>
      </c>
      <c r="F5" s="574" t="s">
        <v>454</v>
      </c>
      <c r="G5" s="574" t="s">
        <v>268</v>
      </c>
    </row>
    <row r="6" spans="1:10" ht="18" customHeight="1">
      <c r="B6" s="430"/>
      <c r="C6" s="430"/>
      <c r="D6" s="430"/>
      <c r="E6" s="430"/>
      <c r="F6" s="430"/>
      <c r="G6" s="430"/>
    </row>
    <row r="7" spans="1:10" ht="18" customHeight="1">
      <c r="B7" s="430"/>
      <c r="C7" s="430"/>
      <c r="D7" s="430"/>
      <c r="E7" s="430"/>
      <c r="F7" s="430"/>
      <c r="G7" s="430"/>
    </row>
    <row r="8" spans="1:10" ht="18" customHeight="1">
      <c r="B8" s="430"/>
      <c r="C8" s="430"/>
      <c r="D8" s="430"/>
      <c r="E8" s="430"/>
      <c r="F8" s="430"/>
      <c r="G8" s="430"/>
    </row>
    <row r="9" spans="1:10" ht="18" customHeight="1">
      <c r="B9" s="430"/>
      <c r="C9" s="430"/>
      <c r="D9" s="430"/>
      <c r="E9" s="430"/>
      <c r="F9" s="430"/>
      <c r="G9" s="430"/>
    </row>
    <row r="10" spans="1:10" ht="18" customHeight="1">
      <c r="B10" s="430"/>
      <c r="C10" s="430"/>
      <c r="D10" s="430"/>
      <c r="E10" s="430"/>
      <c r="F10" s="430"/>
      <c r="G10" s="430"/>
    </row>
    <row r="11" spans="1:10" ht="18" customHeight="1">
      <c r="B11" s="430"/>
      <c r="C11" s="430"/>
      <c r="D11" s="430"/>
      <c r="E11" s="430"/>
      <c r="F11" s="430"/>
      <c r="G11" s="430"/>
    </row>
    <row r="12" spans="1:10" ht="18" customHeight="1">
      <c r="B12" s="430"/>
      <c r="C12" s="430"/>
      <c r="D12" s="430"/>
      <c r="E12" s="430"/>
      <c r="F12" s="430"/>
      <c r="G12" s="430"/>
    </row>
    <row r="13" spans="1:10" ht="18" customHeight="1">
      <c r="B13" s="430"/>
      <c r="C13" s="430"/>
      <c r="D13" s="430"/>
      <c r="E13" s="430"/>
      <c r="F13" s="430"/>
      <c r="G13" s="430"/>
    </row>
    <row r="14" spans="1:10" ht="18" customHeight="1">
      <c r="B14" s="430"/>
      <c r="C14" s="430"/>
      <c r="D14" s="430"/>
      <c r="E14" s="430"/>
      <c r="F14" s="430"/>
      <c r="G14" s="430"/>
    </row>
    <row r="15" spans="1:10" ht="18" customHeight="1">
      <c r="B15" s="430"/>
      <c r="C15" s="430"/>
      <c r="D15" s="430"/>
      <c r="E15" s="430"/>
      <c r="F15" s="430"/>
      <c r="G15" s="430"/>
    </row>
    <row r="16" spans="1:10" ht="18" customHeight="1">
      <c r="B16" s="430"/>
      <c r="C16" s="430"/>
      <c r="D16" s="430"/>
      <c r="E16" s="430"/>
      <c r="F16" s="430"/>
      <c r="G16" s="430"/>
    </row>
    <row r="17" spans="2:7" ht="18" customHeight="1">
      <c r="B17" s="430"/>
      <c r="C17" s="430"/>
      <c r="D17" s="430"/>
      <c r="E17" s="430"/>
      <c r="F17" s="430"/>
      <c r="G17" s="430"/>
    </row>
    <row r="18" spans="2:7" ht="18" customHeight="1">
      <c r="B18" s="430"/>
      <c r="C18" s="430"/>
      <c r="D18" s="430"/>
      <c r="E18" s="430"/>
      <c r="F18" s="430"/>
      <c r="G18" s="430"/>
    </row>
    <row r="19" spans="2:7" ht="18" customHeight="1">
      <c r="B19" s="430"/>
      <c r="C19" s="430"/>
      <c r="D19" s="430"/>
      <c r="E19" s="430"/>
      <c r="F19" s="430"/>
      <c r="G19" s="430"/>
    </row>
    <row r="20" spans="2:7" ht="18" customHeight="1">
      <c r="B20" s="430"/>
      <c r="C20" s="430"/>
      <c r="D20" s="430"/>
      <c r="E20" s="430"/>
      <c r="F20" s="430"/>
      <c r="G20" s="430"/>
    </row>
    <row r="21" spans="2:7" ht="18" customHeight="1">
      <c r="B21" s="430"/>
      <c r="C21" s="430"/>
      <c r="D21" s="430"/>
      <c r="E21" s="430"/>
      <c r="F21" s="430"/>
      <c r="G21" s="430"/>
    </row>
    <row r="22" spans="2:7" s="433" customFormat="1" ht="8.25" customHeight="1">
      <c r="B22" s="431"/>
      <c r="C22" s="431"/>
      <c r="D22" s="431"/>
      <c r="E22" s="431"/>
      <c r="F22" s="431"/>
      <c r="G22" s="432"/>
    </row>
    <row r="23" spans="2:7" s="433" customFormat="1" ht="13.5" customHeight="1" thickBot="1">
      <c r="B23" s="434" t="s">
        <v>44</v>
      </c>
      <c r="C23" s="1446" t="s">
        <v>234</v>
      </c>
      <c r="D23" s="1446"/>
      <c r="E23" s="1446"/>
      <c r="F23" s="1446"/>
      <c r="G23" s="1446"/>
    </row>
    <row r="24" spans="2:7">
      <c r="E24" s="1447" t="s">
        <v>164</v>
      </c>
      <c r="F24" s="1448"/>
      <c r="G24" s="1449"/>
    </row>
    <row r="25" spans="2:7" ht="14.25" thickBot="1">
      <c r="E25" s="1450"/>
      <c r="F25" s="1451"/>
      <c r="G25" s="1452"/>
    </row>
    <row r="31" spans="2:7" ht="20.100000000000001" customHeight="1"/>
  </sheetData>
  <mergeCells count="4">
    <mergeCell ref="B1:G1"/>
    <mergeCell ref="B3:G3"/>
    <mergeCell ref="C23:G23"/>
    <mergeCell ref="E24:G25"/>
  </mergeCells>
  <phoneticPr fontId="27"/>
  <pageMargins left="0.70866141732283472" right="0.70866141732283472" top="0.59055118110236227" bottom="0.59055118110236227"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E63"/>
  <sheetViews>
    <sheetView showGridLines="0" tabSelected="1" view="pageBreakPreview" zoomScale="70" zoomScaleNormal="70" zoomScaleSheetLayoutView="70" workbookViewId="0">
      <selection activeCell="V61" sqref="V61"/>
    </sheetView>
  </sheetViews>
  <sheetFormatPr defaultColWidth="8" defaultRowHeight="11.25"/>
  <cols>
    <col min="1" max="1" width="2.625" style="55" customWidth="1"/>
    <col min="2" max="2" width="3.875" style="55" customWidth="1"/>
    <col min="3" max="4" width="2.625" style="55" customWidth="1"/>
    <col min="5" max="5" width="35.5" style="55" customWidth="1"/>
    <col min="6" max="31" width="13.75" style="55" customWidth="1"/>
    <col min="32" max="32" width="10.125" style="55" customWidth="1"/>
    <col min="33" max="16384" width="8" style="55"/>
  </cols>
  <sheetData>
    <row r="1" spans="1:30" ht="18.75" customHeight="1">
      <c r="B1" s="1122" t="s">
        <v>805</v>
      </c>
      <c r="C1" s="1123"/>
      <c r="D1" s="1123"/>
      <c r="E1" s="1123"/>
      <c r="F1" s="1123"/>
      <c r="G1" s="1123"/>
      <c r="H1" s="1123"/>
      <c r="I1" s="1123"/>
      <c r="J1" s="1123"/>
      <c r="K1" s="1123"/>
      <c r="L1" s="1123"/>
      <c r="M1" s="1123"/>
      <c r="N1" s="1123"/>
      <c r="O1" s="1123"/>
      <c r="P1" s="1123"/>
      <c r="Q1" s="1123"/>
      <c r="R1" s="1123"/>
      <c r="S1" s="1123"/>
      <c r="T1" s="1123"/>
      <c r="U1" s="1123"/>
      <c r="V1" s="1123"/>
      <c r="W1" s="1123"/>
      <c r="X1" s="1123"/>
      <c r="Y1" s="1123"/>
      <c r="Z1" s="1123"/>
      <c r="AA1" s="1123"/>
      <c r="AB1" s="1123"/>
      <c r="AC1" s="1123"/>
      <c r="AD1" s="1123"/>
    </row>
    <row r="2" spans="1:30" ht="9.9499999999999993" customHeight="1">
      <c r="A2" s="50"/>
      <c r="B2" s="49"/>
      <c r="C2" s="49"/>
      <c r="D2" s="49"/>
      <c r="E2" s="49"/>
      <c r="F2" s="49"/>
      <c r="G2" s="49"/>
      <c r="H2" s="49"/>
      <c r="I2" s="49"/>
      <c r="J2" s="49"/>
      <c r="K2" s="49"/>
      <c r="L2" s="49"/>
      <c r="Z2" s="51"/>
      <c r="AA2" s="51"/>
      <c r="AB2" s="51"/>
      <c r="AC2" s="51"/>
      <c r="AD2" s="51"/>
    </row>
    <row r="3" spans="1:30" ht="20.100000000000001" customHeight="1">
      <c r="B3" s="1169" t="s">
        <v>121</v>
      </c>
      <c r="C3" s="1424"/>
      <c r="D3" s="1424"/>
      <c r="E3" s="1424"/>
      <c r="F3" s="1424"/>
      <c r="G3" s="1424"/>
      <c r="H3" s="1424"/>
      <c r="I3" s="1424"/>
      <c r="J3" s="1424"/>
      <c r="K3" s="1424"/>
      <c r="L3" s="1424"/>
      <c r="M3" s="1424"/>
      <c r="N3" s="1424"/>
      <c r="O3" s="1424"/>
      <c r="P3" s="1424"/>
      <c r="Q3" s="1424"/>
      <c r="R3" s="1424"/>
      <c r="S3" s="1424"/>
      <c r="T3" s="1424"/>
      <c r="U3" s="1424"/>
      <c r="V3" s="1424"/>
      <c r="W3" s="1424"/>
      <c r="X3" s="1424"/>
      <c r="Y3" s="1424"/>
      <c r="Z3" s="1424"/>
      <c r="AA3" s="1424"/>
      <c r="AB3" s="1424"/>
      <c r="AC3" s="1424"/>
      <c r="AD3" s="1424"/>
    </row>
    <row r="4" spans="1:30" ht="8.25" customHeight="1">
      <c r="B4" s="183"/>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row>
    <row r="5" spans="1:30" s="23" customFormat="1" ht="20.25" customHeight="1" thickBot="1">
      <c r="B5" s="152" t="s">
        <v>60</v>
      </c>
      <c r="C5" s="139" t="s">
        <v>61</v>
      </c>
      <c r="D5" s="49"/>
      <c r="E5" s="49"/>
      <c r="F5" s="185"/>
      <c r="G5" s="185"/>
      <c r="H5" s="185"/>
      <c r="I5" s="185"/>
      <c r="J5" s="185"/>
      <c r="K5" s="185"/>
      <c r="L5" s="185"/>
      <c r="M5" s="185"/>
      <c r="N5" s="185"/>
      <c r="O5" s="185"/>
      <c r="P5" s="185"/>
      <c r="Q5" s="185"/>
      <c r="R5" s="185"/>
      <c r="S5" s="185"/>
      <c r="T5" s="185"/>
      <c r="U5" s="185"/>
      <c r="V5" s="185"/>
      <c r="W5" s="185"/>
      <c r="X5" s="185"/>
      <c r="Y5" s="185"/>
      <c r="Z5" s="185"/>
      <c r="AA5" s="185"/>
      <c r="AB5" s="185"/>
      <c r="AC5" s="185"/>
      <c r="AD5" s="724" t="s">
        <v>689</v>
      </c>
    </row>
    <row r="6" spans="1:30" s="19" customFormat="1" ht="20.25" customHeight="1">
      <c r="A6" s="186"/>
      <c r="B6" s="1481" t="s">
        <v>62</v>
      </c>
      <c r="C6" s="1482"/>
      <c r="D6" s="1482"/>
      <c r="E6" s="1483"/>
      <c r="F6" s="1453" t="s">
        <v>102</v>
      </c>
      <c r="G6" s="1454"/>
      <c r="H6" s="1455"/>
      <c r="I6" s="1455"/>
      <c r="J6" s="1456"/>
      <c r="K6" s="1454" t="s">
        <v>580</v>
      </c>
      <c r="L6" s="1455"/>
      <c r="M6" s="1455"/>
      <c r="N6" s="1455"/>
      <c r="O6" s="1455"/>
      <c r="P6" s="1455"/>
      <c r="Q6" s="1455"/>
      <c r="R6" s="1455"/>
      <c r="S6" s="1455"/>
      <c r="T6" s="1455"/>
      <c r="U6" s="1455"/>
      <c r="V6" s="1455"/>
      <c r="W6" s="1455"/>
      <c r="X6" s="1455"/>
      <c r="Y6" s="1455"/>
      <c r="Z6" s="1455"/>
      <c r="AA6" s="1455"/>
      <c r="AB6" s="1455"/>
      <c r="AC6" s="1455"/>
      <c r="AD6" s="1456"/>
    </row>
    <row r="7" spans="1:30" s="19" customFormat="1" ht="20.25" customHeight="1">
      <c r="A7" s="186"/>
      <c r="B7" s="1484"/>
      <c r="C7" s="1485"/>
      <c r="D7" s="1485"/>
      <c r="E7" s="1486"/>
      <c r="F7" s="1457"/>
      <c r="G7" s="1458"/>
      <c r="H7" s="1459"/>
      <c r="I7" s="1459"/>
      <c r="J7" s="1460"/>
      <c r="K7" s="1458"/>
      <c r="L7" s="1459"/>
      <c r="M7" s="1459"/>
      <c r="N7" s="1459"/>
      <c r="O7" s="1459"/>
      <c r="P7" s="1459"/>
      <c r="Q7" s="1459"/>
      <c r="R7" s="1459"/>
      <c r="S7" s="1459"/>
      <c r="T7" s="1459"/>
      <c r="U7" s="1459"/>
      <c r="V7" s="1459"/>
      <c r="W7" s="1459"/>
      <c r="X7" s="1459"/>
      <c r="Y7" s="1459"/>
      <c r="Z7" s="1459"/>
      <c r="AA7" s="1459"/>
      <c r="AB7" s="1459"/>
      <c r="AC7" s="1459"/>
      <c r="AD7" s="1460"/>
    </row>
    <row r="8" spans="1:30" s="19" customFormat="1" ht="20.25" customHeight="1" thickBot="1">
      <c r="A8" s="186"/>
      <c r="B8" s="1487"/>
      <c r="C8" s="1488"/>
      <c r="D8" s="1488"/>
      <c r="E8" s="1489"/>
      <c r="F8" s="575" t="s">
        <v>243</v>
      </c>
      <c r="G8" s="703" t="s">
        <v>244</v>
      </c>
      <c r="H8" s="703" t="s">
        <v>245</v>
      </c>
      <c r="I8" s="703" t="s">
        <v>246</v>
      </c>
      <c r="J8" s="708" t="s">
        <v>247</v>
      </c>
      <c r="K8" s="577" t="s">
        <v>248</v>
      </c>
      <c r="L8" s="703" t="s">
        <v>249</v>
      </c>
      <c r="M8" s="703" t="s">
        <v>250</v>
      </c>
      <c r="N8" s="703" t="s">
        <v>251</v>
      </c>
      <c r="O8" s="703" t="s">
        <v>252</v>
      </c>
      <c r="P8" s="703" t="s">
        <v>253</v>
      </c>
      <c r="Q8" s="703" t="s">
        <v>254</v>
      </c>
      <c r="R8" s="703" t="s">
        <v>255</v>
      </c>
      <c r="S8" s="703" t="s">
        <v>256</v>
      </c>
      <c r="T8" s="703" t="s">
        <v>257</v>
      </c>
      <c r="U8" s="703" t="s">
        <v>258</v>
      </c>
      <c r="V8" s="703" t="s">
        <v>259</v>
      </c>
      <c r="W8" s="703" t="s">
        <v>260</v>
      </c>
      <c r="X8" s="703" t="s">
        <v>261</v>
      </c>
      <c r="Y8" s="703" t="s">
        <v>262</v>
      </c>
      <c r="Z8" s="703" t="s">
        <v>322</v>
      </c>
      <c r="AA8" s="703" t="s">
        <v>323</v>
      </c>
      <c r="AB8" s="703" t="s">
        <v>324</v>
      </c>
      <c r="AC8" s="703" t="s">
        <v>462</v>
      </c>
      <c r="AD8" s="704" t="s">
        <v>463</v>
      </c>
    </row>
    <row r="9" spans="1:30" s="191" customFormat="1" ht="20.25" customHeight="1">
      <c r="A9" s="187"/>
      <c r="B9" s="932" t="s">
        <v>64</v>
      </c>
      <c r="C9" s="1463" t="s">
        <v>65</v>
      </c>
      <c r="D9" s="1464"/>
      <c r="E9" s="1465"/>
      <c r="F9" s="189">
        <f>SUM(F10)</f>
        <v>0</v>
      </c>
      <c r="G9" s="190">
        <f t="shared" ref="G9:AD9" si="0">SUM(G10)</f>
        <v>0</v>
      </c>
      <c r="H9" s="190">
        <f t="shared" si="0"/>
        <v>0</v>
      </c>
      <c r="I9" s="190">
        <f t="shared" si="0"/>
        <v>0</v>
      </c>
      <c r="J9" s="776">
        <f t="shared" si="0"/>
        <v>0</v>
      </c>
      <c r="K9" s="766">
        <f t="shared" si="0"/>
        <v>0</v>
      </c>
      <c r="L9" s="725">
        <f t="shared" si="0"/>
        <v>0</v>
      </c>
      <c r="M9" s="725">
        <f t="shared" si="0"/>
        <v>0</v>
      </c>
      <c r="N9" s="725">
        <f t="shared" si="0"/>
        <v>0</v>
      </c>
      <c r="O9" s="725">
        <f t="shared" si="0"/>
        <v>0</v>
      </c>
      <c r="P9" s="725">
        <f t="shared" si="0"/>
        <v>0</v>
      </c>
      <c r="Q9" s="725">
        <f t="shared" si="0"/>
        <v>0</v>
      </c>
      <c r="R9" s="725">
        <f t="shared" si="0"/>
        <v>0</v>
      </c>
      <c r="S9" s="725">
        <f t="shared" si="0"/>
        <v>0</v>
      </c>
      <c r="T9" s="725">
        <f t="shared" si="0"/>
        <v>0</v>
      </c>
      <c r="U9" s="725">
        <f t="shared" si="0"/>
        <v>0</v>
      </c>
      <c r="V9" s="725">
        <f t="shared" si="0"/>
        <v>0</v>
      </c>
      <c r="W9" s="725">
        <f t="shared" si="0"/>
        <v>0</v>
      </c>
      <c r="X9" s="725">
        <f t="shared" si="0"/>
        <v>0</v>
      </c>
      <c r="Y9" s="725">
        <f t="shared" si="0"/>
        <v>0</v>
      </c>
      <c r="Z9" s="725">
        <f t="shared" si="0"/>
        <v>0</v>
      </c>
      <c r="AA9" s="725">
        <f t="shared" si="0"/>
        <v>0</v>
      </c>
      <c r="AB9" s="725">
        <f t="shared" si="0"/>
        <v>0</v>
      </c>
      <c r="AC9" s="725">
        <f t="shared" si="0"/>
        <v>0</v>
      </c>
      <c r="AD9" s="726">
        <f t="shared" si="0"/>
        <v>0</v>
      </c>
    </row>
    <row r="10" spans="1:30" s="191" customFormat="1" ht="20.25" customHeight="1">
      <c r="A10" s="187"/>
      <c r="B10" s="195"/>
      <c r="C10" s="192" t="s">
        <v>66</v>
      </c>
      <c r="D10" s="1490" t="s">
        <v>581</v>
      </c>
      <c r="E10" s="1462"/>
      <c r="F10" s="193">
        <f t="shared" ref="F10:AD10" si="1">SUM(F11,F12)</f>
        <v>0</v>
      </c>
      <c r="G10" s="727">
        <f t="shared" si="1"/>
        <v>0</v>
      </c>
      <c r="H10" s="727">
        <f t="shared" si="1"/>
        <v>0</v>
      </c>
      <c r="I10" s="727">
        <f t="shared" si="1"/>
        <v>0</v>
      </c>
      <c r="J10" s="728">
        <f t="shared" si="1"/>
        <v>0</v>
      </c>
      <c r="K10" s="767">
        <f t="shared" si="1"/>
        <v>0</v>
      </c>
      <c r="L10" s="727">
        <f t="shared" si="1"/>
        <v>0</v>
      </c>
      <c r="M10" s="727">
        <f t="shared" si="1"/>
        <v>0</v>
      </c>
      <c r="N10" s="727">
        <f t="shared" si="1"/>
        <v>0</v>
      </c>
      <c r="O10" s="727">
        <f t="shared" si="1"/>
        <v>0</v>
      </c>
      <c r="P10" s="727">
        <f t="shared" si="1"/>
        <v>0</v>
      </c>
      <c r="Q10" s="727">
        <f t="shared" si="1"/>
        <v>0</v>
      </c>
      <c r="R10" s="727">
        <f t="shared" si="1"/>
        <v>0</v>
      </c>
      <c r="S10" s="727">
        <f t="shared" si="1"/>
        <v>0</v>
      </c>
      <c r="T10" s="727">
        <f t="shared" si="1"/>
        <v>0</v>
      </c>
      <c r="U10" s="727">
        <f t="shared" si="1"/>
        <v>0</v>
      </c>
      <c r="V10" s="727">
        <f t="shared" si="1"/>
        <v>0</v>
      </c>
      <c r="W10" s="727">
        <f t="shared" si="1"/>
        <v>0</v>
      </c>
      <c r="X10" s="727">
        <f t="shared" si="1"/>
        <v>0</v>
      </c>
      <c r="Y10" s="727">
        <f t="shared" si="1"/>
        <v>0</v>
      </c>
      <c r="Z10" s="727">
        <f t="shared" si="1"/>
        <v>0</v>
      </c>
      <c r="AA10" s="727">
        <f t="shared" si="1"/>
        <v>0</v>
      </c>
      <c r="AB10" s="727">
        <f t="shared" si="1"/>
        <v>0</v>
      </c>
      <c r="AC10" s="727">
        <f t="shared" si="1"/>
        <v>0</v>
      </c>
      <c r="AD10" s="728">
        <f t="shared" si="1"/>
        <v>0</v>
      </c>
    </row>
    <row r="11" spans="1:30" s="191" customFormat="1" ht="20.25" customHeight="1">
      <c r="A11" s="187"/>
      <c r="B11" s="195"/>
      <c r="C11" s="194"/>
      <c r="D11" s="1466" t="s">
        <v>892</v>
      </c>
      <c r="E11" s="1462"/>
      <c r="F11" s="193">
        <v>0</v>
      </c>
      <c r="G11" s="727">
        <v>0</v>
      </c>
      <c r="H11" s="727">
        <v>0</v>
      </c>
      <c r="I11" s="727">
        <v>0</v>
      </c>
      <c r="J11" s="730">
        <v>0</v>
      </c>
      <c r="K11" s="775"/>
      <c r="L11" s="739"/>
      <c r="M11" s="739"/>
      <c r="N11" s="739"/>
      <c r="O11" s="739"/>
      <c r="P11" s="739"/>
      <c r="Q11" s="739"/>
      <c r="R11" s="739"/>
      <c r="S11" s="739"/>
      <c r="T11" s="739"/>
      <c r="U11" s="739"/>
      <c r="V11" s="739"/>
      <c r="W11" s="739"/>
      <c r="X11" s="739"/>
      <c r="Y11" s="739"/>
      <c r="Z11" s="739"/>
      <c r="AA11" s="739"/>
      <c r="AB11" s="739"/>
      <c r="AC11" s="739"/>
      <c r="AD11" s="740"/>
    </row>
    <row r="12" spans="1:30" s="191" customFormat="1" ht="20.25" customHeight="1">
      <c r="A12" s="187"/>
      <c r="B12" s="195"/>
      <c r="C12" s="194"/>
      <c r="D12" s="1466" t="s">
        <v>893</v>
      </c>
      <c r="E12" s="1467"/>
      <c r="F12" s="189">
        <v>0</v>
      </c>
      <c r="G12" s="725">
        <v>0</v>
      </c>
      <c r="H12" s="725">
        <v>0</v>
      </c>
      <c r="I12" s="725">
        <v>0</v>
      </c>
      <c r="J12" s="777">
        <v>0</v>
      </c>
      <c r="K12" s="769"/>
      <c r="L12" s="731"/>
      <c r="M12" s="731"/>
      <c r="N12" s="731"/>
      <c r="O12" s="731"/>
      <c r="P12" s="731"/>
      <c r="Q12" s="731"/>
      <c r="R12" s="731"/>
      <c r="S12" s="731"/>
      <c r="T12" s="731"/>
      <c r="U12" s="731"/>
      <c r="V12" s="731"/>
      <c r="W12" s="731"/>
      <c r="X12" s="731"/>
      <c r="Y12" s="731"/>
      <c r="Z12" s="731"/>
      <c r="AA12" s="731"/>
      <c r="AB12" s="731"/>
      <c r="AC12" s="731"/>
      <c r="AD12" s="732"/>
    </row>
    <row r="13" spans="1:30" s="191" customFormat="1" ht="20.25" customHeight="1">
      <c r="A13" s="187"/>
      <c r="B13" s="715" t="s">
        <v>67</v>
      </c>
      <c r="C13" s="1468" t="s">
        <v>68</v>
      </c>
      <c r="D13" s="1468"/>
      <c r="E13" s="1469"/>
      <c r="F13" s="193">
        <f t="shared" ref="F13:O13" si="2">F14</f>
        <v>0</v>
      </c>
      <c r="G13" s="727">
        <f t="shared" si="2"/>
        <v>0</v>
      </c>
      <c r="H13" s="727">
        <f t="shared" si="2"/>
        <v>0</v>
      </c>
      <c r="I13" s="727">
        <f t="shared" si="2"/>
        <v>0</v>
      </c>
      <c r="J13" s="728">
        <f t="shared" si="2"/>
        <v>0</v>
      </c>
      <c r="K13" s="767">
        <f t="shared" si="2"/>
        <v>0</v>
      </c>
      <c r="L13" s="727">
        <f t="shared" si="2"/>
        <v>0</v>
      </c>
      <c r="M13" s="727">
        <f t="shared" si="2"/>
        <v>0</v>
      </c>
      <c r="N13" s="727">
        <f t="shared" si="2"/>
        <v>0</v>
      </c>
      <c r="O13" s="727">
        <f t="shared" si="2"/>
        <v>0</v>
      </c>
      <c r="P13" s="727">
        <f t="shared" ref="P13:Z13" si="3">P14</f>
        <v>0</v>
      </c>
      <c r="Q13" s="727">
        <f t="shared" si="3"/>
        <v>0</v>
      </c>
      <c r="R13" s="727">
        <f t="shared" si="3"/>
        <v>0</v>
      </c>
      <c r="S13" s="727">
        <f t="shared" si="3"/>
        <v>0</v>
      </c>
      <c r="T13" s="727">
        <f t="shared" si="3"/>
        <v>0</v>
      </c>
      <c r="U13" s="727">
        <f t="shared" si="3"/>
        <v>0</v>
      </c>
      <c r="V13" s="727">
        <f t="shared" si="3"/>
        <v>0</v>
      </c>
      <c r="W13" s="727">
        <f t="shared" si="3"/>
        <v>0</v>
      </c>
      <c r="X13" s="727">
        <f t="shared" si="3"/>
        <v>0</v>
      </c>
      <c r="Y13" s="727">
        <f t="shared" si="3"/>
        <v>0</v>
      </c>
      <c r="Z13" s="727">
        <f t="shared" si="3"/>
        <v>0</v>
      </c>
      <c r="AA13" s="727">
        <f>AA14</f>
        <v>0</v>
      </c>
      <c r="AB13" s="727">
        <f>AB14</f>
        <v>0</v>
      </c>
      <c r="AC13" s="727">
        <f t="shared" ref="AC13" si="4">AC14</f>
        <v>0</v>
      </c>
      <c r="AD13" s="728">
        <f>AD14</f>
        <v>0</v>
      </c>
    </row>
    <row r="14" spans="1:30" s="191" customFormat="1" ht="20.25" customHeight="1">
      <c r="A14" s="187"/>
      <c r="B14" s="195"/>
      <c r="C14" s="196" t="s">
        <v>69</v>
      </c>
      <c r="D14" s="1470" t="s">
        <v>206</v>
      </c>
      <c r="E14" s="1471"/>
      <c r="F14" s="198">
        <f>SUM(F15:F16)</f>
        <v>0</v>
      </c>
      <c r="G14" s="729">
        <f>SUM(G15:G16)</f>
        <v>0</v>
      </c>
      <c r="H14" s="729">
        <f>SUM(H15:H16)</f>
        <v>0</v>
      </c>
      <c r="I14" s="729">
        <f t="shared" ref="I14:AD14" si="5">SUM(I15:I16)</f>
        <v>0</v>
      </c>
      <c r="J14" s="730">
        <f t="shared" ref="J14" si="6">SUM(J15:J16)</f>
        <v>0</v>
      </c>
      <c r="K14" s="768">
        <f t="shared" si="5"/>
        <v>0</v>
      </c>
      <c r="L14" s="729">
        <f t="shared" si="5"/>
        <v>0</v>
      </c>
      <c r="M14" s="729">
        <f t="shared" si="5"/>
        <v>0</v>
      </c>
      <c r="N14" s="729">
        <f t="shared" si="5"/>
        <v>0</v>
      </c>
      <c r="O14" s="729">
        <f t="shared" si="5"/>
        <v>0</v>
      </c>
      <c r="P14" s="729">
        <f t="shared" si="5"/>
        <v>0</v>
      </c>
      <c r="Q14" s="729">
        <f t="shared" si="5"/>
        <v>0</v>
      </c>
      <c r="R14" s="729">
        <f t="shared" si="5"/>
        <v>0</v>
      </c>
      <c r="S14" s="729">
        <f t="shared" si="5"/>
        <v>0</v>
      </c>
      <c r="T14" s="729">
        <f t="shared" si="5"/>
        <v>0</v>
      </c>
      <c r="U14" s="729">
        <f t="shared" si="5"/>
        <v>0</v>
      </c>
      <c r="V14" s="729">
        <f t="shared" si="5"/>
        <v>0</v>
      </c>
      <c r="W14" s="729">
        <f t="shared" si="5"/>
        <v>0</v>
      </c>
      <c r="X14" s="729">
        <f t="shared" si="5"/>
        <v>0</v>
      </c>
      <c r="Y14" s="729">
        <f t="shared" si="5"/>
        <v>0</v>
      </c>
      <c r="Z14" s="729">
        <f t="shared" si="5"/>
        <v>0</v>
      </c>
      <c r="AA14" s="729">
        <f t="shared" si="5"/>
        <v>0</v>
      </c>
      <c r="AB14" s="729">
        <f t="shared" si="5"/>
        <v>0</v>
      </c>
      <c r="AC14" s="729">
        <f t="shared" ref="AC14" si="7">SUM(AC15:AC16)</f>
        <v>0</v>
      </c>
      <c r="AD14" s="730">
        <f t="shared" si="5"/>
        <v>0</v>
      </c>
    </row>
    <row r="15" spans="1:30" s="191" customFormat="1" ht="20.25" customHeight="1">
      <c r="A15" s="187"/>
      <c r="B15" s="195"/>
      <c r="C15" s="194"/>
      <c r="D15" s="1470" t="s">
        <v>582</v>
      </c>
      <c r="E15" s="1471"/>
      <c r="F15" s="199"/>
      <c r="G15" s="733"/>
      <c r="H15" s="733"/>
      <c r="I15" s="733"/>
      <c r="J15" s="778"/>
      <c r="K15" s="770"/>
      <c r="L15" s="733"/>
      <c r="M15" s="733"/>
      <c r="N15" s="733"/>
      <c r="O15" s="733"/>
      <c r="P15" s="733"/>
      <c r="Q15" s="733"/>
      <c r="R15" s="733"/>
      <c r="S15" s="733"/>
      <c r="T15" s="733"/>
      <c r="U15" s="733"/>
      <c r="V15" s="733"/>
      <c r="W15" s="733"/>
      <c r="X15" s="733"/>
      <c r="Y15" s="733"/>
      <c r="Z15" s="733"/>
      <c r="AA15" s="733"/>
      <c r="AB15" s="733"/>
      <c r="AC15" s="733"/>
      <c r="AD15" s="734"/>
    </row>
    <row r="16" spans="1:30" s="191" customFormat="1" ht="20.25" customHeight="1">
      <c r="A16" s="187"/>
      <c r="B16" s="933"/>
      <c r="C16" s="194"/>
      <c r="D16" s="1472" t="s">
        <v>583</v>
      </c>
      <c r="E16" s="1471"/>
      <c r="F16" s="200"/>
      <c r="G16" s="735"/>
      <c r="H16" s="735"/>
      <c r="I16" s="735"/>
      <c r="J16" s="779"/>
      <c r="K16" s="771"/>
      <c r="L16" s="735"/>
      <c r="M16" s="735"/>
      <c r="N16" s="735"/>
      <c r="O16" s="735"/>
      <c r="P16" s="735"/>
      <c r="Q16" s="735"/>
      <c r="R16" s="735"/>
      <c r="S16" s="735"/>
      <c r="T16" s="735"/>
      <c r="U16" s="735"/>
      <c r="V16" s="735"/>
      <c r="W16" s="735"/>
      <c r="X16" s="735"/>
      <c r="Y16" s="735"/>
      <c r="Z16" s="735"/>
      <c r="AA16" s="735"/>
      <c r="AB16" s="735"/>
      <c r="AC16" s="735"/>
      <c r="AD16" s="736"/>
    </row>
    <row r="17" spans="1:30" s="191" customFormat="1" ht="20.25" customHeight="1" thickBot="1">
      <c r="A17" s="187"/>
      <c r="B17" s="898" t="s">
        <v>70</v>
      </c>
      <c r="C17" s="1473" t="s">
        <v>71</v>
      </c>
      <c r="D17" s="1474"/>
      <c r="E17" s="1475"/>
      <c r="F17" s="230">
        <f t="shared" ref="F17:AD17" si="8">F9-F13</f>
        <v>0</v>
      </c>
      <c r="G17" s="232">
        <f t="shared" si="8"/>
        <v>0</v>
      </c>
      <c r="H17" s="232">
        <f t="shared" si="8"/>
        <v>0</v>
      </c>
      <c r="I17" s="232">
        <f t="shared" si="8"/>
        <v>0</v>
      </c>
      <c r="J17" s="780">
        <f t="shared" si="8"/>
        <v>0</v>
      </c>
      <c r="K17" s="772">
        <f t="shared" si="8"/>
        <v>0</v>
      </c>
      <c r="L17" s="232">
        <f t="shared" si="8"/>
        <v>0</v>
      </c>
      <c r="M17" s="232">
        <f t="shared" si="8"/>
        <v>0</v>
      </c>
      <c r="N17" s="232">
        <f t="shared" si="8"/>
        <v>0</v>
      </c>
      <c r="O17" s="232">
        <f t="shared" si="8"/>
        <v>0</v>
      </c>
      <c r="P17" s="232">
        <f t="shared" si="8"/>
        <v>0</v>
      </c>
      <c r="Q17" s="232">
        <f t="shared" si="8"/>
        <v>0</v>
      </c>
      <c r="R17" s="232">
        <f t="shared" si="8"/>
        <v>0</v>
      </c>
      <c r="S17" s="232">
        <f t="shared" si="8"/>
        <v>0</v>
      </c>
      <c r="T17" s="232">
        <f t="shared" si="8"/>
        <v>0</v>
      </c>
      <c r="U17" s="232">
        <f t="shared" si="8"/>
        <v>0</v>
      </c>
      <c r="V17" s="232">
        <f t="shared" si="8"/>
        <v>0</v>
      </c>
      <c r="W17" s="232">
        <f t="shared" si="8"/>
        <v>0</v>
      </c>
      <c r="X17" s="232">
        <f t="shared" si="8"/>
        <v>0</v>
      </c>
      <c r="Y17" s="232">
        <f t="shared" si="8"/>
        <v>0</v>
      </c>
      <c r="Z17" s="232">
        <f t="shared" si="8"/>
        <v>0</v>
      </c>
      <c r="AA17" s="232">
        <f t="shared" si="8"/>
        <v>0</v>
      </c>
      <c r="AB17" s="232">
        <f t="shared" si="8"/>
        <v>0</v>
      </c>
      <c r="AC17" s="232">
        <f t="shared" si="8"/>
        <v>0</v>
      </c>
      <c r="AD17" s="233">
        <f t="shared" si="8"/>
        <v>0</v>
      </c>
    </row>
    <row r="18" spans="1:30" s="191" customFormat="1" ht="20.25" customHeight="1">
      <c r="A18" s="187"/>
      <c r="B18" s="201" t="s">
        <v>72</v>
      </c>
      <c r="C18" s="1479" t="s">
        <v>73</v>
      </c>
      <c r="D18" s="1479"/>
      <c r="E18" s="1480"/>
      <c r="F18" s="202">
        <f>SUM(F19)</f>
        <v>0</v>
      </c>
      <c r="G18" s="190">
        <f t="shared" ref="G18:AD18" si="9">SUM(G19)</f>
        <v>0</v>
      </c>
      <c r="H18" s="190">
        <f t="shared" si="9"/>
        <v>0</v>
      </c>
      <c r="I18" s="190">
        <f t="shared" si="9"/>
        <v>0</v>
      </c>
      <c r="J18" s="781">
        <f t="shared" si="9"/>
        <v>0</v>
      </c>
      <c r="K18" s="773">
        <f t="shared" si="9"/>
        <v>0</v>
      </c>
      <c r="L18" s="190">
        <f t="shared" si="9"/>
        <v>0</v>
      </c>
      <c r="M18" s="190">
        <f t="shared" si="9"/>
        <v>0</v>
      </c>
      <c r="N18" s="190">
        <f t="shared" si="9"/>
        <v>0</v>
      </c>
      <c r="O18" s="190">
        <f t="shared" si="9"/>
        <v>0</v>
      </c>
      <c r="P18" s="190">
        <f t="shared" si="9"/>
        <v>0</v>
      </c>
      <c r="Q18" s="190">
        <f t="shared" si="9"/>
        <v>0</v>
      </c>
      <c r="R18" s="190">
        <f t="shared" si="9"/>
        <v>0</v>
      </c>
      <c r="S18" s="190">
        <f t="shared" si="9"/>
        <v>0</v>
      </c>
      <c r="T18" s="190">
        <f t="shared" si="9"/>
        <v>0</v>
      </c>
      <c r="U18" s="190">
        <f t="shared" si="9"/>
        <v>0</v>
      </c>
      <c r="V18" s="190">
        <f t="shared" si="9"/>
        <v>0</v>
      </c>
      <c r="W18" s="190">
        <f t="shared" si="9"/>
        <v>0</v>
      </c>
      <c r="X18" s="190">
        <f t="shared" si="9"/>
        <v>0</v>
      </c>
      <c r="Y18" s="190">
        <f t="shared" si="9"/>
        <v>0</v>
      </c>
      <c r="Z18" s="190">
        <f t="shared" si="9"/>
        <v>0</v>
      </c>
      <c r="AA18" s="190">
        <f t="shared" si="9"/>
        <v>0</v>
      </c>
      <c r="AB18" s="190">
        <f t="shared" si="9"/>
        <v>0</v>
      </c>
      <c r="AC18" s="190">
        <f t="shared" si="9"/>
        <v>0</v>
      </c>
      <c r="AD18" s="737">
        <f t="shared" si="9"/>
        <v>0</v>
      </c>
    </row>
    <row r="19" spans="1:30" s="191" customFormat="1" ht="20.25" customHeight="1">
      <c r="A19" s="187"/>
      <c r="B19" s="203"/>
      <c r="C19" s="204" t="s">
        <v>69</v>
      </c>
      <c r="D19" s="1461" t="s">
        <v>74</v>
      </c>
      <c r="E19" s="1462"/>
      <c r="F19" s="205"/>
      <c r="G19" s="206"/>
      <c r="H19" s="206"/>
      <c r="I19" s="206"/>
      <c r="J19" s="782"/>
      <c r="K19" s="774"/>
      <c r="L19" s="206"/>
      <c r="M19" s="206"/>
      <c r="N19" s="206"/>
      <c r="O19" s="206"/>
      <c r="P19" s="206"/>
      <c r="Q19" s="206"/>
      <c r="R19" s="206"/>
      <c r="S19" s="206"/>
      <c r="T19" s="206"/>
      <c r="U19" s="206"/>
      <c r="V19" s="206"/>
      <c r="W19" s="206"/>
      <c r="X19" s="206"/>
      <c r="Y19" s="206"/>
      <c r="Z19" s="206"/>
      <c r="AA19" s="206"/>
      <c r="AB19" s="206"/>
      <c r="AC19" s="206"/>
      <c r="AD19" s="738"/>
    </row>
    <row r="20" spans="1:30" s="191" customFormat="1" ht="20.25" customHeight="1">
      <c r="A20" s="187"/>
      <c r="B20" s="197" t="s">
        <v>160</v>
      </c>
      <c r="C20" s="1461" t="s">
        <v>75</v>
      </c>
      <c r="D20" s="1461"/>
      <c r="E20" s="1515"/>
      <c r="F20" s="199"/>
      <c r="G20" s="733"/>
      <c r="H20" s="733"/>
      <c r="I20" s="733"/>
      <c r="J20" s="778"/>
      <c r="K20" s="770"/>
      <c r="L20" s="733"/>
      <c r="M20" s="733"/>
      <c r="N20" s="733"/>
      <c r="O20" s="733"/>
      <c r="P20" s="733"/>
      <c r="Q20" s="733"/>
      <c r="R20" s="733"/>
      <c r="S20" s="733"/>
      <c r="T20" s="733"/>
      <c r="U20" s="733"/>
      <c r="V20" s="733"/>
      <c r="W20" s="733"/>
      <c r="X20" s="733"/>
      <c r="Y20" s="733"/>
      <c r="Z20" s="733"/>
      <c r="AA20" s="733"/>
      <c r="AB20" s="733"/>
      <c r="AC20" s="733"/>
      <c r="AD20" s="734"/>
    </row>
    <row r="21" spans="1:30" s="191" customFormat="1" ht="20.25" customHeight="1" thickBot="1">
      <c r="A21" s="187"/>
      <c r="B21" s="898" t="s">
        <v>76</v>
      </c>
      <c r="C21" s="1473" t="s">
        <v>77</v>
      </c>
      <c r="D21" s="1473"/>
      <c r="E21" s="1518"/>
      <c r="F21" s="230">
        <f>F18-F20</f>
        <v>0</v>
      </c>
      <c r="G21" s="232">
        <f t="shared" ref="G21" si="10">G18-G20</f>
        <v>0</v>
      </c>
      <c r="H21" s="232">
        <f t="shared" ref="H21:AD21" si="11">H18-H20</f>
        <v>0</v>
      </c>
      <c r="I21" s="232">
        <f t="shared" si="11"/>
        <v>0</v>
      </c>
      <c r="J21" s="780">
        <f t="shared" si="11"/>
        <v>0</v>
      </c>
      <c r="K21" s="772">
        <f>K18-K20</f>
        <v>0</v>
      </c>
      <c r="L21" s="232">
        <f t="shared" si="11"/>
        <v>0</v>
      </c>
      <c r="M21" s="232">
        <f t="shared" si="11"/>
        <v>0</v>
      </c>
      <c r="N21" s="232">
        <f t="shared" si="11"/>
        <v>0</v>
      </c>
      <c r="O21" s="232">
        <f t="shared" si="11"/>
        <v>0</v>
      </c>
      <c r="P21" s="232">
        <f t="shared" si="11"/>
        <v>0</v>
      </c>
      <c r="Q21" s="232">
        <f t="shared" si="11"/>
        <v>0</v>
      </c>
      <c r="R21" s="232">
        <f t="shared" si="11"/>
        <v>0</v>
      </c>
      <c r="S21" s="232">
        <f t="shared" si="11"/>
        <v>0</v>
      </c>
      <c r="T21" s="232">
        <f t="shared" si="11"/>
        <v>0</v>
      </c>
      <c r="U21" s="232">
        <f t="shared" si="11"/>
        <v>0</v>
      </c>
      <c r="V21" s="232">
        <f t="shared" si="11"/>
        <v>0</v>
      </c>
      <c r="W21" s="232">
        <f t="shared" si="11"/>
        <v>0</v>
      </c>
      <c r="X21" s="232">
        <f t="shared" si="11"/>
        <v>0</v>
      </c>
      <c r="Y21" s="232">
        <f t="shared" si="11"/>
        <v>0</v>
      </c>
      <c r="Z21" s="232">
        <f t="shared" si="11"/>
        <v>0</v>
      </c>
      <c r="AA21" s="232">
        <f t="shared" si="11"/>
        <v>0</v>
      </c>
      <c r="AB21" s="232">
        <f t="shared" si="11"/>
        <v>0</v>
      </c>
      <c r="AC21" s="232">
        <f t="shared" si="11"/>
        <v>0</v>
      </c>
      <c r="AD21" s="233">
        <f t="shared" si="11"/>
        <v>0</v>
      </c>
    </row>
    <row r="22" spans="1:30" s="191" customFormat="1" ht="20.25" customHeight="1">
      <c r="A22" s="187"/>
      <c r="B22" s="934" t="s">
        <v>78</v>
      </c>
      <c r="C22" s="1479" t="s">
        <v>79</v>
      </c>
      <c r="D22" s="1464"/>
      <c r="E22" s="1465"/>
      <c r="F22" s="189">
        <f>F17+F21</f>
        <v>0</v>
      </c>
      <c r="G22" s="725">
        <f>G17+G21</f>
        <v>0</v>
      </c>
      <c r="H22" s="725">
        <f>H17+H21</f>
        <v>0</v>
      </c>
      <c r="I22" s="725">
        <f>I17+I21</f>
        <v>0</v>
      </c>
      <c r="J22" s="776">
        <f t="shared" ref="J22:AD22" si="12">J17+J21</f>
        <v>0</v>
      </c>
      <c r="K22" s="766">
        <f>K17+K21</f>
        <v>0</v>
      </c>
      <c r="L22" s="725">
        <f t="shared" si="12"/>
        <v>0</v>
      </c>
      <c r="M22" s="725">
        <f t="shared" si="12"/>
        <v>0</v>
      </c>
      <c r="N22" s="725">
        <f t="shared" si="12"/>
        <v>0</v>
      </c>
      <c r="O22" s="725">
        <f t="shared" si="12"/>
        <v>0</v>
      </c>
      <c r="P22" s="725">
        <f t="shared" ref="P22:X22" si="13">P17+P21</f>
        <v>0</v>
      </c>
      <c r="Q22" s="725">
        <f t="shared" si="13"/>
        <v>0</v>
      </c>
      <c r="R22" s="725">
        <f t="shared" si="13"/>
        <v>0</v>
      </c>
      <c r="S22" s="725">
        <f t="shared" si="13"/>
        <v>0</v>
      </c>
      <c r="T22" s="725">
        <f t="shared" si="13"/>
        <v>0</v>
      </c>
      <c r="U22" s="725">
        <f t="shared" si="13"/>
        <v>0</v>
      </c>
      <c r="V22" s="725">
        <f t="shared" si="13"/>
        <v>0</v>
      </c>
      <c r="W22" s="725">
        <f t="shared" si="13"/>
        <v>0</v>
      </c>
      <c r="X22" s="725">
        <f t="shared" si="13"/>
        <v>0</v>
      </c>
      <c r="Y22" s="725">
        <f t="shared" si="12"/>
        <v>0</v>
      </c>
      <c r="Z22" s="725">
        <f t="shared" si="12"/>
        <v>0</v>
      </c>
      <c r="AA22" s="725">
        <f t="shared" si="12"/>
        <v>0</v>
      </c>
      <c r="AB22" s="725">
        <f t="shared" si="12"/>
        <v>0</v>
      </c>
      <c r="AC22" s="725">
        <f t="shared" ref="AC22" si="14">AC17+AC21</f>
        <v>0</v>
      </c>
      <c r="AD22" s="726">
        <f t="shared" si="12"/>
        <v>0</v>
      </c>
    </row>
    <row r="23" spans="1:30" s="191" customFormat="1" ht="20.25" customHeight="1">
      <c r="A23" s="187"/>
      <c r="B23" s="197" t="s">
        <v>80</v>
      </c>
      <c r="C23" s="1461" t="s">
        <v>81</v>
      </c>
      <c r="D23" s="1461"/>
      <c r="E23" s="1515"/>
      <c r="F23" s="579"/>
      <c r="G23" s="739"/>
      <c r="H23" s="739"/>
      <c r="I23" s="739"/>
      <c r="J23" s="783"/>
      <c r="K23" s="775"/>
      <c r="L23" s="739"/>
      <c r="M23" s="739"/>
      <c r="N23" s="739"/>
      <c r="O23" s="739"/>
      <c r="P23" s="739"/>
      <c r="Q23" s="739"/>
      <c r="R23" s="739"/>
      <c r="S23" s="739"/>
      <c r="T23" s="739"/>
      <c r="U23" s="739"/>
      <c r="V23" s="739"/>
      <c r="W23" s="739"/>
      <c r="X23" s="739"/>
      <c r="Y23" s="739"/>
      <c r="Z23" s="739"/>
      <c r="AA23" s="739"/>
      <c r="AB23" s="739"/>
      <c r="AC23" s="739"/>
      <c r="AD23" s="740"/>
    </row>
    <row r="24" spans="1:30" s="191" customFormat="1" ht="20.25" customHeight="1">
      <c r="A24" s="187"/>
      <c r="B24" s="195"/>
      <c r="C24" s="1516" t="s">
        <v>82</v>
      </c>
      <c r="D24" s="1517"/>
      <c r="E24" s="1462"/>
      <c r="F24" s="200"/>
      <c r="G24" s="735"/>
      <c r="H24" s="735"/>
      <c r="I24" s="735"/>
      <c r="J24" s="779"/>
      <c r="K24" s="771"/>
      <c r="L24" s="735"/>
      <c r="M24" s="735"/>
      <c r="N24" s="735"/>
      <c r="O24" s="735"/>
      <c r="P24" s="735"/>
      <c r="Q24" s="735"/>
      <c r="R24" s="735"/>
      <c r="S24" s="735"/>
      <c r="T24" s="735"/>
      <c r="U24" s="735"/>
      <c r="V24" s="735"/>
      <c r="W24" s="735"/>
      <c r="X24" s="735"/>
      <c r="Y24" s="735"/>
      <c r="Z24" s="735"/>
      <c r="AA24" s="735"/>
      <c r="AB24" s="735"/>
      <c r="AC24" s="735"/>
      <c r="AD24" s="736"/>
    </row>
    <row r="25" spans="1:30" s="191" customFormat="1" ht="20.25" customHeight="1">
      <c r="A25" s="187"/>
      <c r="B25" s="203"/>
      <c r="C25" s="1516" t="s">
        <v>83</v>
      </c>
      <c r="D25" s="1517"/>
      <c r="E25" s="1462"/>
      <c r="F25" s="200"/>
      <c r="G25" s="735"/>
      <c r="H25" s="735"/>
      <c r="I25" s="735"/>
      <c r="J25" s="779"/>
      <c r="K25" s="771"/>
      <c r="L25" s="735"/>
      <c r="M25" s="735"/>
      <c r="N25" s="735"/>
      <c r="O25" s="735"/>
      <c r="P25" s="735"/>
      <c r="Q25" s="735"/>
      <c r="R25" s="735"/>
      <c r="S25" s="735"/>
      <c r="T25" s="735"/>
      <c r="U25" s="735"/>
      <c r="V25" s="735"/>
      <c r="W25" s="735"/>
      <c r="X25" s="735"/>
      <c r="Y25" s="735"/>
      <c r="Z25" s="735"/>
      <c r="AA25" s="735"/>
      <c r="AB25" s="735"/>
      <c r="AC25" s="735"/>
      <c r="AD25" s="736"/>
    </row>
    <row r="26" spans="1:30" s="191" customFormat="1" ht="20.25" customHeight="1" thickBot="1">
      <c r="A26" s="187"/>
      <c r="B26" s="897" t="s">
        <v>84</v>
      </c>
      <c r="C26" s="1473" t="s">
        <v>85</v>
      </c>
      <c r="D26" s="1474"/>
      <c r="E26" s="1475"/>
      <c r="F26" s="231">
        <f>F22-F23</f>
        <v>0</v>
      </c>
      <c r="G26" s="232">
        <f t="shared" ref="G26" si="15">G22-G23</f>
        <v>0</v>
      </c>
      <c r="H26" s="232">
        <f t="shared" ref="H26:AD26" si="16">H22-H23</f>
        <v>0</v>
      </c>
      <c r="I26" s="232">
        <f t="shared" si="16"/>
        <v>0</v>
      </c>
      <c r="J26" s="233">
        <f t="shared" si="16"/>
        <v>0</v>
      </c>
      <c r="K26" s="772">
        <f t="shared" si="16"/>
        <v>0</v>
      </c>
      <c r="L26" s="232">
        <f t="shared" si="16"/>
        <v>0</v>
      </c>
      <c r="M26" s="232">
        <f t="shared" si="16"/>
        <v>0</v>
      </c>
      <c r="N26" s="232">
        <f t="shared" si="16"/>
        <v>0</v>
      </c>
      <c r="O26" s="232">
        <f t="shared" si="16"/>
        <v>0</v>
      </c>
      <c r="P26" s="232">
        <f t="shared" si="16"/>
        <v>0</v>
      </c>
      <c r="Q26" s="232">
        <f t="shared" si="16"/>
        <v>0</v>
      </c>
      <c r="R26" s="232">
        <f t="shared" si="16"/>
        <v>0</v>
      </c>
      <c r="S26" s="232">
        <f t="shared" si="16"/>
        <v>0</v>
      </c>
      <c r="T26" s="232">
        <f t="shared" si="16"/>
        <v>0</v>
      </c>
      <c r="U26" s="232">
        <f t="shared" si="16"/>
        <v>0</v>
      </c>
      <c r="V26" s="232">
        <f t="shared" si="16"/>
        <v>0</v>
      </c>
      <c r="W26" s="232">
        <f t="shared" si="16"/>
        <v>0</v>
      </c>
      <c r="X26" s="232">
        <f t="shared" si="16"/>
        <v>0</v>
      </c>
      <c r="Y26" s="232">
        <f t="shared" si="16"/>
        <v>0</v>
      </c>
      <c r="Z26" s="232">
        <f t="shared" si="16"/>
        <v>0</v>
      </c>
      <c r="AA26" s="232">
        <f t="shared" si="16"/>
        <v>0</v>
      </c>
      <c r="AB26" s="232">
        <f t="shared" si="16"/>
        <v>0</v>
      </c>
      <c r="AC26" s="232">
        <f t="shared" si="16"/>
        <v>0</v>
      </c>
      <c r="AD26" s="233">
        <f t="shared" si="16"/>
        <v>0</v>
      </c>
    </row>
    <row r="27" spans="1:30" s="19" customFormat="1" ht="20.25" customHeight="1">
      <c r="B27" s="207"/>
      <c r="C27" s="208"/>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row>
    <row r="28" spans="1:30" s="19" customFormat="1" ht="20.25" customHeight="1" thickBot="1">
      <c r="B28" s="152" t="s">
        <v>86</v>
      </c>
      <c r="C28" s="139" t="s">
        <v>87</v>
      </c>
      <c r="D28" s="30"/>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row>
    <row r="29" spans="1:30" s="19" customFormat="1" ht="20.25" customHeight="1">
      <c r="A29" s="186"/>
      <c r="B29" s="1481" t="s">
        <v>62</v>
      </c>
      <c r="C29" s="1482"/>
      <c r="D29" s="1482"/>
      <c r="E29" s="1483"/>
      <c r="F29" s="1453" t="s">
        <v>102</v>
      </c>
      <c r="G29" s="1454"/>
      <c r="H29" s="1455"/>
      <c r="I29" s="1455"/>
      <c r="J29" s="1456"/>
      <c r="K29" s="1454" t="s">
        <v>278</v>
      </c>
      <c r="L29" s="1455"/>
      <c r="M29" s="1455"/>
      <c r="N29" s="1455"/>
      <c r="O29" s="1455"/>
      <c r="P29" s="1455"/>
      <c r="Q29" s="1455"/>
      <c r="R29" s="1455"/>
      <c r="S29" s="1455"/>
      <c r="T29" s="1455"/>
      <c r="U29" s="1455"/>
      <c r="V29" s="1455"/>
      <c r="W29" s="1455"/>
      <c r="X29" s="1455"/>
      <c r="Y29" s="1455"/>
      <c r="Z29" s="1455"/>
      <c r="AA29" s="1455"/>
      <c r="AB29" s="1455"/>
      <c r="AC29" s="1455"/>
      <c r="AD29" s="1456"/>
    </row>
    <row r="30" spans="1:30" s="19" customFormat="1" ht="20.25" customHeight="1">
      <c r="A30" s="186"/>
      <c r="B30" s="1484"/>
      <c r="C30" s="1485"/>
      <c r="D30" s="1485"/>
      <c r="E30" s="1486"/>
      <c r="F30" s="1457"/>
      <c r="G30" s="1458"/>
      <c r="H30" s="1459"/>
      <c r="I30" s="1459"/>
      <c r="J30" s="1460"/>
      <c r="K30" s="1458"/>
      <c r="L30" s="1459"/>
      <c r="M30" s="1459"/>
      <c r="N30" s="1459"/>
      <c r="O30" s="1459"/>
      <c r="P30" s="1459"/>
      <c r="Q30" s="1459"/>
      <c r="R30" s="1459"/>
      <c r="S30" s="1459"/>
      <c r="T30" s="1459"/>
      <c r="U30" s="1459"/>
      <c r="V30" s="1459"/>
      <c r="W30" s="1459"/>
      <c r="X30" s="1459"/>
      <c r="Y30" s="1459"/>
      <c r="Z30" s="1459"/>
      <c r="AA30" s="1459"/>
      <c r="AB30" s="1459"/>
      <c r="AC30" s="1459"/>
      <c r="AD30" s="1460"/>
    </row>
    <row r="31" spans="1:30" s="19" customFormat="1" ht="20.25" customHeight="1" thickBot="1">
      <c r="A31" s="186"/>
      <c r="B31" s="1487"/>
      <c r="C31" s="1488"/>
      <c r="D31" s="1488"/>
      <c r="E31" s="1489"/>
      <c r="F31" s="575" t="s">
        <v>243</v>
      </c>
      <c r="G31" s="703" t="s">
        <v>244</v>
      </c>
      <c r="H31" s="703" t="s">
        <v>245</v>
      </c>
      <c r="I31" s="703" t="s">
        <v>246</v>
      </c>
      <c r="J31" s="708" t="s">
        <v>247</v>
      </c>
      <c r="K31" s="577" t="s">
        <v>248</v>
      </c>
      <c r="L31" s="703" t="s">
        <v>249</v>
      </c>
      <c r="M31" s="703" t="s">
        <v>250</v>
      </c>
      <c r="N31" s="703" t="s">
        <v>251</v>
      </c>
      <c r="O31" s="703" t="s">
        <v>252</v>
      </c>
      <c r="P31" s="703" t="s">
        <v>253</v>
      </c>
      <c r="Q31" s="703" t="s">
        <v>254</v>
      </c>
      <c r="R31" s="703" t="s">
        <v>255</v>
      </c>
      <c r="S31" s="703" t="s">
        <v>256</v>
      </c>
      <c r="T31" s="703" t="s">
        <v>257</v>
      </c>
      <c r="U31" s="703" t="s">
        <v>258</v>
      </c>
      <c r="V31" s="703" t="s">
        <v>259</v>
      </c>
      <c r="W31" s="703" t="s">
        <v>260</v>
      </c>
      <c r="X31" s="703" t="s">
        <v>261</v>
      </c>
      <c r="Y31" s="703" t="s">
        <v>262</v>
      </c>
      <c r="Z31" s="703" t="s">
        <v>322</v>
      </c>
      <c r="AA31" s="703" t="s">
        <v>323</v>
      </c>
      <c r="AB31" s="703" t="s">
        <v>324</v>
      </c>
      <c r="AC31" s="703" t="s">
        <v>462</v>
      </c>
      <c r="AD31" s="704" t="s">
        <v>463</v>
      </c>
    </row>
    <row r="32" spans="1:30" s="19" customFormat="1" ht="20.25" customHeight="1">
      <c r="A32" s="186"/>
      <c r="B32" s="1476" t="s">
        <v>88</v>
      </c>
      <c r="C32" s="1477"/>
      <c r="D32" s="1477"/>
      <c r="E32" s="1478"/>
      <c r="F32" s="209"/>
      <c r="G32" s="741"/>
      <c r="H32" s="741"/>
      <c r="I32" s="741"/>
      <c r="J32" s="760"/>
      <c r="K32" s="754"/>
      <c r="L32" s="741"/>
      <c r="M32" s="741"/>
      <c r="N32" s="741"/>
      <c r="O32" s="741"/>
      <c r="P32" s="741"/>
      <c r="Q32" s="741"/>
      <c r="R32" s="741"/>
      <c r="S32" s="741"/>
      <c r="T32" s="741"/>
      <c r="U32" s="741"/>
      <c r="V32" s="741"/>
      <c r="W32" s="741"/>
      <c r="X32" s="741"/>
      <c r="Y32" s="741"/>
      <c r="Z32" s="741"/>
      <c r="AA32" s="741"/>
      <c r="AB32" s="741"/>
      <c r="AC32" s="741"/>
      <c r="AD32" s="742"/>
    </row>
    <row r="33" spans="1:30" s="19" customFormat="1" ht="20.25" customHeight="1">
      <c r="A33" s="186"/>
      <c r="B33" s="935"/>
      <c r="C33" s="210" t="s">
        <v>167</v>
      </c>
      <c r="D33" s="1493" t="s">
        <v>89</v>
      </c>
      <c r="E33" s="1494"/>
      <c r="F33" s="211"/>
      <c r="G33" s="212"/>
      <c r="H33" s="212"/>
      <c r="I33" s="212"/>
      <c r="J33" s="761"/>
      <c r="K33" s="755"/>
      <c r="L33" s="212"/>
      <c r="M33" s="212"/>
      <c r="N33" s="212"/>
      <c r="O33" s="212"/>
      <c r="P33" s="212"/>
      <c r="Q33" s="212"/>
      <c r="R33" s="212"/>
      <c r="S33" s="212"/>
      <c r="T33" s="212"/>
      <c r="U33" s="212"/>
      <c r="V33" s="212"/>
      <c r="W33" s="212"/>
      <c r="X33" s="212"/>
      <c r="Y33" s="212"/>
      <c r="Z33" s="212"/>
      <c r="AA33" s="212"/>
      <c r="AB33" s="212"/>
      <c r="AC33" s="212"/>
      <c r="AD33" s="743"/>
    </row>
    <row r="34" spans="1:30" s="19" customFormat="1" ht="20.25" customHeight="1">
      <c r="A34" s="186"/>
      <c r="B34" s="935"/>
      <c r="C34" s="213" t="s">
        <v>66</v>
      </c>
      <c r="D34" s="1497" t="s">
        <v>90</v>
      </c>
      <c r="E34" s="1498"/>
      <c r="F34" s="214"/>
      <c r="G34" s="215"/>
      <c r="H34" s="215"/>
      <c r="I34" s="215"/>
      <c r="J34" s="748"/>
      <c r="K34" s="219"/>
      <c r="L34" s="215"/>
      <c r="M34" s="215"/>
      <c r="N34" s="215"/>
      <c r="O34" s="215"/>
      <c r="P34" s="215"/>
      <c r="Q34" s="215"/>
      <c r="R34" s="215"/>
      <c r="S34" s="215"/>
      <c r="T34" s="215"/>
      <c r="U34" s="215"/>
      <c r="V34" s="215"/>
      <c r="W34" s="215"/>
      <c r="X34" s="215"/>
      <c r="Y34" s="215"/>
      <c r="Z34" s="215"/>
      <c r="AA34" s="215"/>
      <c r="AB34" s="215"/>
      <c r="AC34" s="215"/>
      <c r="AD34" s="744"/>
    </row>
    <row r="35" spans="1:30" s="19" customFormat="1" ht="20.25" customHeight="1">
      <c r="A35" s="186"/>
      <c r="B35" s="935"/>
      <c r="C35" s="213" t="s">
        <v>66</v>
      </c>
      <c r="D35" s="1497" t="s">
        <v>91</v>
      </c>
      <c r="E35" s="1498"/>
      <c r="F35" s="214"/>
      <c r="G35" s="215"/>
      <c r="H35" s="215"/>
      <c r="I35" s="215"/>
      <c r="J35" s="748"/>
      <c r="K35" s="219"/>
      <c r="L35" s="215"/>
      <c r="M35" s="215"/>
      <c r="N35" s="215"/>
      <c r="O35" s="215"/>
      <c r="P35" s="215"/>
      <c r="Q35" s="215"/>
      <c r="R35" s="215"/>
      <c r="S35" s="215"/>
      <c r="T35" s="215"/>
      <c r="U35" s="215"/>
      <c r="V35" s="215"/>
      <c r="W35" s="215"/>
      <c r="X35" s="215"/>
      <c r="Y35" s="215"/>
      <c r="Z35" s="215"/>
      <c r="AA35" s="215"/>
      <c r="AB35" s="215"/>
      <c r="AC35" s="215"/>
      <c r="AD35" s="744"/>
    </row>
    <row r="36" spans="1:30" s="19" customFormat="1" ht="20.25" customHeight="1">
      <c r="A36" s="186"/>
      <c r="B36" s="935"/>
      <c r="C36" s="188" t="s">
        <v>92</v>
      </c>
      <c r="D36" s="1495" t="s">
        <v>93</v>
      </c>
      <c r="E36" s="1496"/>
      <c r="F36" s="216"/>
      <c r="G36" s="217"/>
      <c r="H36" s="217"/>
      <c r="I36" s="217"/>
      <c r="J36" s="749"/>
      <c r="K36" s="222"/>
      <c r="L36" s="217"/>
      <c r="M36" s="217"/>
      <c r="N36" s="217"/>
      <c r="O36" s="217"/>
      <c r="P36" s="217"/>
      <c r="Q36" s="217"/>
      <c r="R36" s="217"/>
      <c r="S36" s="217"/>
      <c r="T36" s="217"/>
      <c r="U36" s="217"/>
      <c r="V36" s="217"/>
      <c r="W36" s="217"/>
      <c r="X36" s="217"/>
      <c r="Y36" s="217"/>
      <c r="Z36" s="217"/>
      <c r="AA36" s="217"/>
      <c r="AB36" s="217"/>
      <c r="AC36" s="217"/>
      <c r="AD36" s="745"/>
    </row>
    <row r="37" spans="1:30" s="19" customFormat="1" ht="20.25" customHeight="1">
      <c r="A37" s="186"/>
      <c r="B37" s="1499" t="s">
        <v>94</v>
      </c>
      <c r="C37" s="1500"/>
      <c r="D37" s="1500"/>
      <c r="E37" s="1501"/>
      <c r="F37" s="218"/>
      <c r="G37" s="746"/>
      <c r="H37" s="746"/>
      <c r="I37" s="746"/>
      <c r="J37" s="762"/>
      <c r="K37" s="756"/>
      <c r="L37" s="746"/>
      <c r="M37" s="746"/>
      <c r="N37" s="746"/>
      <c r="O37" s="746"/>
      <c r="P37" s="746"/>
      <c r="Q37" s="746"/>
      <c r="R37" s="746"/>
      <c r="S37" s="746"/>
      <c r="T37" s="746"/>
      <c r="U37" s="746"/>
      <c r="V37" s="746"/>
      <c r="W37" s="746"/>
      <c r="X37" s="746"/>
      <c r="Y37" s="746"/>
      <c r="Z37" s="746"/>
      <c r="AA37" s="746"/>
      <c r="AB37" s="746"/>
      <c r="AC37" s="746"/>
      <c r="AD37" s="747"/>
    </row>
    <row r="38" spans="1:30" s="19" customFormat="1" ht="20.25" customHeight="1">
      <c r="A38" s="186"/>
      <c r="B38" s="935"/>
      <c r="C38" s="210" t="s">
        <v>92</v>
      </c>
      <c r="D38" s="1493" t="s">
        <v>95</v>
      </c>
      <c r="E38" s="1494"/>
      <c r="F38" s="211"/>
      <c r="G38" s="212"/>
      <c r="H38" s="212"/>
      <c r="I38" s="212"/>
      <c r="J38" s="761"/>
      <c r="K38" s="755"/>
      <c r="L38" s="212"/>
      <c r="M38" s="212"/>
      <c r="N38" s="212"/>
      <c r="O38" s="212"/>
      <c r="P38" s="212"/>
      <c r="Q38" s="212"/>
      <c r="R38" s="212"/>
      <c r="S38" s="212"/>
      <c r="T38" s="212"/>
      <c r="U38" s="212"/>
      <c r="V38" s="212"/>
      <c r="W38" s="212"/>
      <c r="X38" s="212"/>
      <c r="Y38" s="212"/>
      <c r="Z38" s="212"/>
      <c r="AA38" s="212"/>
      <c r="AB38" s="212"/>
      <c r="AC38" s="212"/>
      <c r="AD38" s="743"/>
    </row>
    <row r="39" spans="1:30" s="19" customFormat="1" ht="20.25" customHeight="1">
      <c r="A39" s="186"/>
      <c r="B39" s="935"/>
      <c r="C39" s="213" t="s">
        <v>66</v>
      </c>
      <c r="D39" s="1497" t="s">
        <v>91</v>
      </c>
      <c r="E39" s="1498"/>
      <c r="F39" s="214"/>
      <c r="G39" s="215"/>
      <c r="H39" s="215"/>
      <c r="I39" s="215"/>
      <c r="J39" s="748"/>
      <c r="K39" s="219"/>
      <c r="L39" s="219"/>
      <c r="M39" s="219"/>
      <c r="N39" s="219"/>
      <c r="O39" s="219"/>
      <c r="P39" s="219"/>
      <c r="Q39" s="219"/>
      <c r="R39" s="219"/>
      <c r="S39" s="219"/>
      <c r="T39" s="219"/>
      <c r="U39" s="219"/>
      <c r="V39" s="219"/>
      <c r="W39" s="219"/>
      <c r="X39" s="219"/>
      <c r="Y39" s="219"/>
      <c r="Z39" s="219"/>
      <c r="AA39" s="219"/>
      <c r="AB39" s="219"/>
      <c r="AC39" s="219"/>
      <c r="AD39" s="748"/>
    </row>
    <row r="40" spans="1:30" s="19" customFormat="1" ht="20.25" customHeight="1">
      <c r="A40" s="186"/>
      <c r="B40" s="936"/>
      <c r="C40" s="188" t="s">
        <v>92</v>
      </c>
      <c r="D40" s="1495" t="s">
        <v>93</v>
      </c>
      <c r="E40" s="1496"/>
      <c r="F40" s="220"/>
      <c r="G40" s="221"/>
      <c r="H40" s="221"/>
      <c r="I40" s="221"/>
      <c r="J40" s="749"/>
      <c r="K40" s="222"/>
      <c r="L40" s="222"/>
      <c r="M40" s="222"/>
      <c r="N40" s="222"/>
      <c r="O40" s="222"/>
      <c r="P40" s="222"/>
      <c r="Q40" s="222"/>
      <c r="R40" s="222"/>
      <c r="S40" s="222"/>
      <c r="T40" s="222"/>
      <c r="U40" s="222"/>
      <c r="V40" s="222"/>
      <c r="W40" s="222"/>
      <c r="X40" s="222"/>
      <c r="Y40" s="222"/>
      <c r="Z40" s="222"/>
      <c r="AA40" s="222"/>
      <c r="AB40" s="222"/>
      <c r="AC40" s="222"/>
      <c r="AD40" s="749"/>
    </row>
    <row r="41" spans="1:30" s="19" customFormat="1" ht="20.25" customHeight="1" thickBot="1">
      <c r="A41" s="186"/>
      <c r="B41" s="1507" t="s">
        <v>96</v>
      </c>
      <c r="C41" s="1474"/>
      <c r="D41" s="1474"/>
      <c r="E41" s="1475"/>
      <c r="F41" s="223"/>
      <c r="G41" s="750"/>
      <c r="H41" s="750"/>
      <c r="I41" s="750"/>
      <c r="J41" s="763"/>
      <c r="K41" s="757"/>
      <c r="L41" s="750"/>
      <c r="M41" s="750"/>
      <c r="N41" s="750"/>
      <c r="O41" s="750"/>
      <c r="P41" s="750"/>
      <c r="Q41" s="750"/>
      <c r="R41" s="750"/>
      <c r="S41" s="750"/>
      <c r="T41" s="750"/>
      <c r="U41" s="750"/>
      <c r="V41" s="750"/>
      <c r="W41" s="750"/>
      <c r="X41" s="750"/>
      <c r="Y41" s="750"/>
      <c r="Z41" s="750"/>
      <c r="AA41" s="750"/>
      <c r="AB41" s="750"/>
      <c r="AC41" s="750"/>
      <c r="AD41" s="751"/>
    </row>
    <row r="42" spans="1:30" s="19" customFormat="1" ht="20.25" customHeight="1">
      <c r="A42" s="186"/>
      <c r="B42" s="1508" t="s">
        <v>97</v>
      </c>
      <c r="C42" s="1509"/>
      <c r="D42" s="1509"/>
      <c r="E42" s="1510"/>
      <c r="F42" s="224"/>
      <c r="G42" s="225"/>
      <c r="H42" s="225"/>
      <c r="I42" s="225"/>
      <c r="J42" s="764"/>
      <c r="K42" s="758"/>
      <c r="L42" s="225"/>
      <c r="M42" s="225"/>
      <c r="N42" s="225"/>
      <c r="O42" s="225"/>
      <c r="P42" s="225"/>
      <c r="Q42" s="225"/>
      <c r="R42" s="225"/>
      <c r="S42" s="225"/>
      <c r="T42" s="225"/>
      <c r="U42" s="225"/>
      <c r="V42" s="225"/>
      <c r="W42" s="225"/>
      <c r="X42" s="225"/>
      <c r="Y42" s="225"/>
      <c r="Z42" s="225"/>
      <c r="AA42" s="225"/>
      <c r="AB42" s="225"/>
      <c r="AC42" s="225"/>
      <c r="AD42" s="752"/>
    </row>
    <row r="43" spans="1:30" s="19" customFormat="1" ht="20.25" customHeight="1">
      <c r="A43" s="186"/>
      <c r="B43" s="1502" t="s">
        <v>98</v>
      </c>
      <c r="C43" s="1503"/>
      <c r="D43" s="1503"/>
      <c r="E43" s="1498"/>
      <c r="F43" s="214"/>
      <c r="G43" s="215"/>
      <c r="H43" s="215"/>
      <c r="I43" s="215"/>
      <c r="J43" s="748"/>
      <c r="K43" s="219"/>
      <c r="L43" s="215"/>
      <c r="M43" s="215"/>
      <c r="N43" s="215"/>
      <c r="O43" s="215"/>
      <c r="P43" s="215"/>
      <c r="Q43" s="215"/>
      <c r="R43" s="215"/>
      <c r="S43" s="215"/>
      <c r="T43" s="215"/>
      <c r="U43" s="215"/>
      <c r="V43" s="215"/>
      <c r="W43" s="215"/>
      <c r="X43" s="215"/>
      <c r="Y43" s="215"/>
      <c r="Z43" s="215"/>
      <c r="AA43" s="215"/>
      <c r="AB43" s="215"/>
      <c r="AC43" s="215"/>
      <c r="AD43" s="744"/>
    </row>
    <row r="44" spans="1:30" s="19" customFormat="1" ht="20.25" customHeight="1" thickBot="1">
      <c r="A44" s="186"/>
      <c r="B44" s="1504" t="s">
        <v>99</v>
      </c>
      <c r="C44" s="1505"/>
      <c r="D44" s="1505"/>
      <c r="E44" s="1506"/>
      <c r="F44" s="226"/>
      <c r="G44" s="227"/>
      <c r="H44" s="227"/>
      <c r="I44" s="227"/>
      <c r="J44" s="765"/>
      <c r="K44" s="759"/>
      <c r="L44" s="227"/>
      <c r="M44" s="227"/>
      <c r="N44" s="227"/>
      <c r="O44" s="227"/>
      <c r="P44" s="227"/>
      <c r="Q44" s="227"/>
      <c r="R44" s="227"/>
      <c r="S44" s="227"/>
      <c r="T44" s="227"/>
      <c r="U44" s="227"/>
      <c r="V44" s="227"/>
      <c r="W44" s="227"/>
      <c r="X44" s="227"/>
      <c r="Y44" s="227"/>
      <c r="Z44" s="227"/>
      <c r="AA44" s="227"/>
      <c r="AB44" s="227"/>
      <c r="AC44" s="227"/>
      <c r="AD44" s="753"/>
    </row>
    <row r="45" spans="1:30" s="19" customFormat="1" ht="20.25" customHeight="1">
      <c r="B45" s="208"/>
      <c r="C45" s="208"/>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row>
    <row r="46" spans="1:30" s="19" customFormat="1" ht="20.25" customHeight="1" thickBot="1">
      <c r="B46" s="152" t="s">
        <v>100</v>
      </c>
      <c r="C46" s="139" t="s">
        <v>687</v>
      </c>
      <c r="D46" s="234"/>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row>
    <row r="47" spans="1:30" s="19" customFormat="1" ht="20.25" customHeight="1">
      <c r="A47" s="186"/>
      <c r="B47" s="1481" t="s">
        <v>62</v>
      </c>
      <c r="C47" s="1482"/>
      <c r="D47" s="1482"/>
      <c r="E47" s="1482"/>
      <c r="F47" s="1453" t="s">
        <v>102</v>
      </c>
      <c r="G47" s="1454"/>
      <c r="H47" s="1455"/>
      <c r="I47" s="1455"/>
      <c r="J47" s="1456"/>
      <c r="K47" s="1454" t="s">
        <v>278</v>
      </c>
      <c r="L47" s="1455"/>
      <c r="M47" s="1455"/>
      <c r="N47" s="1455"/>
      <c r="O47" s="1455"/>
      <c r="P47" s="1455"/>
      <c r="Q47" s="1455"/>
      <c r="R47" s="1455"/>
      <c r="S47" s="1455"/>
      <c r="T47" s="1455"/>
      <c r="U47" s="1455"/>
      <c r="V47" s="1455"/>
      <c r="W47" s="1455"/>
      <c r="X47" s="1455"/>
      <c r="Y47" s="1455"/>
      <c r="Z47" s="1455"/>
      <c r="AA47" s="1455"/>
      <c r="AB47" s="1455"/>
      <c r="AC47" s="1455"/>
      <c r="AD47" s="1456"/>
    </row>
    <row r="48" spans="1:30" s="19" customFormat="1" ht="20.25" customHeight="1" thickBot="1">
      <c r="A48" s="186"/>
      <c r="B48" s="1484"/>
      <c r="C48" s="1485"/>
      <c r="D48" s="1485"/>
      <c r="E48" s="1485"/>
      <c r="F48" s="1457"/>
      <c r="G48" s="1458"/>
      <c r="H48" s="1459"/>
      <c r="I48" s="1459"/>
      <c r="J48" s="1460"/>
      <c r="K48" s="1458"/>
      <c r="L48" s="1459"/>
      <c r="M48" s="1459"/>
      <c r="N48" s="1459"/>
      <c r="O48" s="1459"/>
      <c r="P48" s="1459"/>
      <c r="Q48" s="1459"/>
      <c r="R48" s="1459"/>
      <c r="S48" s="1459"/>
      <c r="T48" s="1459"/>
      <c r="U48" s="1459"/>
      <c r="V48" s="1459"/>
      <c r="W48" s="1459"/>
      <c r="X48" s="1459"/>
      <c r="Y48" s="1459"/>
      <c r="Z48" s="1459"/>
      <c r="AA48" s="1459"/>
      <c r="AB48" s="1459"/>
      <c r="AC48" s="1459"/>
      <c r="AD48" s="1460"/>
    </row>
    <row r="49" spans="1:31" s="19" customFormat="1" ht="20.25" customHeight="1" thickBot="1">
      <c r="A49" s="186"/>
      <c r="B49" s="1487"/>
      <c r="C49" s="1488"/>
      <c r="D49" s="1488"/>
      <c r="E49" s="1488"/>
      <c r="F49" s="575" t="s">
        <v>243</v>
      </c>
      <c r="G49" s="703" t="s">
        <v>244</v>
      </c>
      <c r="H49" s="703" t="s">
        <v>245</v>
      </c>
      <c r="I49" s="703" t="s">
        <v>246</v>
      </c>
      <c r="J49" s="708" t="s">
        <v>247</v>
      </c>
      <c r="K49" s="577" t="s">
        <v>248</v>
      </c>
      <c r="L49" s="703" t="s">
        <v>249</v>
      </c>
      <c r="M49" s="703" t="s">
        <v>250</v>
      </c>
      <c r="N49" s="703" t="s">
        <v>251</v>
      </c>
      <c r="O49" s="703" t="s">
        <v>252</v>
      </c>
      <c r="P49" s="703" t="s">
        <v>253</v>
      </c>
      <c r="Q49" s="703" t="s">
        <v>254</v>
      </c>
      <c r="R49" s="703" t="s">
        <v>255</v>
      </c>
      <c r="S49" s="703" t="s">
        <v>256</v>
      </c>
      <c r="T49" s="703" t="s">
        <v>257</v>
      </c>
      <c r="U49" s="703" t="s">
        <v>258</v>
      </c>
      <c r="V49" s="703" t="s">
        <v>259</v>
      </c>
      <c r="W49" s="703" t="s">
        <v>260</v>
      </c>
      <c r="X49" s="703" t="s">
        <v>261</v>
      </c>
      <c r="Y49" s="703" t="s">
        <v>262</v>
      </c>
      <c r="Z49" s="703" t="s">
        <v>322</v>
      </c>
      <c r="AA49" s="703" t="s">
        <v>323</v>
      </c>
      <c r="AB49" s="703" t="s">
        <v>324</v>
      </c>
      <c r="AC49" s="703" t="s">
        <v>462</v>
      </c>
      <c r="AD49" s="704" t="s">
        <v>463</v>
      </c>
      <c r="AE49" s="1616" t="s">
        <v>979</v>
      </c>
    </row>
    <row r="50" spans="1:31" s="19" customFormat="1" ht="20.25" customHeight="1">
      <c r="A50" s="186"/>
      <c r="B50" s="1491" t="s">
        <v>103</v>
      </c>
      <c r="C50" s="1492"/>
      <c r="D50" s="1492"/>
      <c r="E50" s="1492"/>
      <c r="F50" s="700"/>
      <c r="G50" s="701"/>
      <c r="H50" s="701"/>
      <c r="I50" s="701"/>
      <c r="J50" s="709"/>
      <c r="K50" s="707"/>
      <c r="L50" s="701"/>
      <c r="M50" s="701"/>
      <c r="N50" s="701"/>
      <c r="O50" s="701"/>
      <c r="P50" s="701"/>
      <c r="Q50" s="701"/>
      <c r="R50" s="701"/>
      <c r="S50" s="701"/>
      <c r="T50" s="701"/>
      <c r="U50" s="701"/>
      <c r="V50" s="701"/>
      <c r="W50" s="701"/>
      <c r="X50" s="701"/>
      <c r="Y50" s="701"/>
      <c r="Z50" s="701"/>
      <c r="AA50" s="701"/>
      <c r="AB50" s="701"/>
      <c r="AC50" s="701"/>
      <c r="AD50" s="702"/>
      <c r="AE50" s="1617"/>
    </row>
    <row r="51" spans="1:31" s="19" customFormat="1" ht="20.25" customHeight="1" thickBot="1">
      <c r="A51" s="186"/>
      <c r="B51" s="699"/>
      <c r="C51" s="1522" t="s">
        <v>104</v>
      </c>
      <c r="D51" s="1523"/>
      <c r="E51" s="1523"/>
      <c r="F51" s="705"/>
      <c r="G51" s="706"/>
      <c r="H51" s="706"/>
      <c r="I51" s="706"/>
      <c r="J51" s="710"/>
      <c r="K51" s="1011"/>
      <c r="L51" s="1614"/>
      <c r="M51" s="1614"/>
      <c r="N51" s="1614"/>
      <c r="O51" s="1614"/>
      <c r="P51" s="1614"/>
      <c r="Q51" s="1614"/>
      <c r="R51" s="1614"/>
      <c r="S51" s="1614"/>
      <c r="T51" s="1614"/>
      <c r="U51" s="1614"/>
      <c r="V51" s="1614"/>
      <c r="W51" s="1614"/>
      <c r="X51" s="1614"/>
      <c r="Y51" s="1614"/>
      <c r="Z51" s="1614"/>
      <c r="AA51" s="1614"/>
      <c r="AB51" s="1614"/>
      <c r="AC51" s="1614"/>
      <c r="AD51" s="1615"/>
      <c r="AE51" s="1618"/>
    </row>
    <row r="52" spans="1:31" s="19" customFormat="1" ht="20.25" customHeight="1" thickBot="1">
      <c r="A52" s="208"/>
      <c r="B52" s="45"/>
      <c r="C52" s="338"/>
      <c r="D52" s="171"/>
      <c r="E52" s="171"/>
      <c r="F52" s="45"/>
      <c r="G52" s="45"/>
      <c r="H52" s="45"/>
      <c r="I52" s="714" t="s">
        <v>977</v>
      </c>
      <c r="J52" s="713" t="e">
        <f>IRR(J51:AE51)</f>
        <v>#NUM!</v>
      </c>
      <c r="K52" s="711"/>
      <c r="L52" s="712"/>
      <c r="M52" s="712"/>
      <c r="N52" s="712"/>
      <c r="O52" s="712"/>
      <c r="P52" s="712"/>
      <c r="Q52" s="712"/>
      <c r="R52" s="712"/>
      <c r="S52" s="712"/>
      <c r="T52" s="712"/>
      <c r="U52" s="712"/>
      <c r="V52" s="712"/>
      <c r="W52" s="712"/>
      <c r="X52" s="712"/>
      <c r="Y52" s="712"/>
      <c r="Z52" s="712"/>
      <c r="AA52" s="712"/>
      <c r="AB52" s="712"/>
      <c r="AC52" s="712"/>
      <c r="AD52" s="712"/>
    </row>
    <row r="53" spans="1:31" s="19" customFormat="1" ht="8.25" customHeight="1">
      <c r="B53" s="208"/>
      <c r="C53" s="208"/>
      <c r="D53" s="208"/>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row>
    <row r="54" spans="1:31" s="228" customFormat="1" ht="14.25" customHeight="1">
      <c r="B54" s="172" t="s">
        <v>105</v>
      </c>
      <c r="C54" s="1519" t="s">
        <v>664</v>
      </c>
      <c r="D54" s="1519"/>
      <c r="E54" s="1519"/>
      <c r="F54" s="1519"/>
      <c r="G54" s="1519"/>
      <c r="H54" s="1519"/>
      <c r="I54" s="1519"/>
      <c r="J54" s="1519"/>
      <c r="K54" s="1519"/>
      <c r="L54" s="1519"/>
      <c r="M54" s="1519"/>
      <c r="N54" s="1519"/>
      <c r="O54" s="1519"/>
      <c r="P54" s="1519"/>
      <c r="Q54" s="1519"/>
      <c r="R54" s="1519"/>
      <c r="S54" s="1519"/>
      <c r="T54" s="1519"/>
      <c r="U54" s="1519"/>
      <c r="V54" s="1519"/>
      <c r="W54" s="1519"/>
      <c r="X54" s="1519"/>
      <c r="Y54" s="1519"/>
      <c r="Z54" s="1519"/>
      <c r="AA54" s="1519"/>
      <c r="AB54" s="1519"/>
      <c r="AC54" s="1519"/>
      <c r="AD54" s="1519"/>
    </row>
    <row r="55" spans="1:31" s="228" customFormat="1" ht="14.25" customHeight="1">
      <c r="B55" s="172" t="s">
        <v>106</v>
      </c>
      <c r="C55" s="1521" t="s">
        <v>225</v>
      </c>
      <c r="D55" s="1520"/>
      <c r="E55" s="1520"/>
      <c r="F55" s="1520"/>
      <c r="G55" s="1520"/>
      <c r="H55" s="1520"/>
      <c r="I55" s="1520"/>
      <c r="J55" s="1520"/>
      <c r="K55" s="1520"/>
      <c r="L55" s="1520"/>
      <c r="M55" s="1520"/>
      <c r="N55" s="1520"/>
      <c r="O55" s="1520"/>
      <c r="P55" s="1520"/>
      <c r="Q55" s="1520"/>
      <c r="R55" s="1520"/>
      <c r="S55" s="1520"/>
      <c r="T55" s="1520"/>
      <c r="U55" s="1520"/>
      <c r="V55" s="1520"/>
      <c r="W55" s="1520"/>
      <c r="X55" s="1520"/>
      <c r="Y55" s="1520"/>
      <c r="Z55" s="1520"/>
      <c r="AA55" s="1520"/>
      <c r="AB55" s="1520"/>
      <c r="AC55" s="1520"/>
      <c r="AD55" s="1520"/>
    </row>
    <row r="56" spans="1:31" s="228" customFormat="1" ht="14.25" customHeight="1">
      <c r="B56" s="172" t="s">
        <v>141</v>
      </c>
      <c r="C56" s="1521" t="s">
        <v>226</v>
      </c>
      <c r="D56" s="1520"/>
      <c r="E56" s="1520"/>
      <c r="F56" s="1520"/>
      <c r="G56" s="1520"/>
      <c r="H56" s="1520"/>
      <c r="I56" s="1520"/>
      <c r="J56" s="1520"/>
      <c r="K56" s="1520"/>
      <c r="L56" s="1520"/>
      <c r="M56" s="1520"/>
      <c r="N56" s="1520"/>
      <c r="O56" s="1520"/>
      <c r="P56" s="1520"/>
      <c r="Q56" s="1520"/>
      <c r="R56" s="1520"/>
      <c r="S56" s="1520"/>
      <c r="T56" s="1520"/>
      <c r="U56" s="1520"/>
      <c r="V56" s="1520"/>
      <c r="W56" s="1520"/>
      <c r="X56" s="1520"/>
      <c r="Y56" s="1520"/>
      <c r="Z56" s="1520"/>
      <c r="AA56" s="1520"/>
      <c r="AB56" s="1520"/>
      <c r="AC56" s="1520"/>
      <c r="AD56" s="1520"/>
    </row>
    <row r="57" spans="1:31" s="228" customFormat="1" ht="14.25" customHeight="1">
      <c r="B57" s="172" t="s">
        <v>142</v>
      </c>
      <c r="C57" s="1519" t="s">
        <v>107</v>
      </c>
      <c r="D57" s="1520"/>
      <c r="E57" s="1520"/>
      <c r="F57" s="1520"/>
      <c r="G57" s="1520"/>
      <c r="H57" s="1520"/>
      <c r="I57" s="1520"/>
      <c r="J57" s="1520"/>
      <c r="K57" s="1520"/>
      <c r="L57" s="1520"/>
      <c r="M57" s="1520"/>
      <c r="N57" s="1520"/>
      <c r="O57" s="1520"/>
      <c r="P57" s="1520"/>
      <c r="Q57" s="1520"/>
      <c r="R57" s="1520"/>
      <c r="S57" s="1520"/>
      <c r="T57" s="1520"/>
      <c r="U57" s="1520"/>
      <c r="V57" s="1520"/>
      <c r="W57" s="1520"/>
      <c r="X57" s="1520"/>
      <c r="Y57" s="1520"/>
      <c r="Z57" s="1520"/>
      <c r="AA57" s="1520"/>
      <c r="AB57" s="1520"/>
      <c r="AC57" s="1520"/>
      <c r="AD57" s="1520"/>
    </row>
    <row r="58" spans="1:31" s="228" customFormat="1" ht="14.25" customHeight="1">
      <c r="B58" s="172" t="s">
        <v>111</v>
      </c>
      <c r="C58" s="1519" t="s">
        <v>228</v>
      </c>
      <c r="D58" s="1520"/>
      <c r="E58" s="1520"/>
      <c r="F58" s="1520"/>
      <c r="G58" s="1520"/>
      <c r="H58" s="1520"/>
      <c r="I58" s="1520"/>
      <c r="J58" s="1520"/>
      <c r="K58" s="1520"/>
      <c r="L58" s="1520"/>
      <c r="M58" s="1520"/>
      <c r="N58" s="1520"/>
      <c r="O58" s="1520"/>
      <c r="P58" s="1520"/>
      <c r="Q58" s="1520"/>
      <c r="R58" s="1520"/>
      <c r="S58" s="1520"/>
      <c r="T58" s="1520"/>
      <c r="U58" s="1520"/>
      <c r="V58" s="1520"/>
      <c r="W58" s="1520"/>
      <c r="X58" s="1520"/>
      <c r="Y58" s="1520"/>
      <c r="Z58" s="1520"/>
      <c r="AA58" s="1520"/>
      <c r="AB58" s="1520"/>
      <c r="AC58" s="1520"/>
      <c r="AD58" s="1520"/>
    </row>
    <row r="59" spans="1:31" s="228" customFormat="1" ht="14.25" customHeight="1">
      <c r="B59" s="172" t="s">
        <v>112</v>
      </c>
      <c r="C59" s="169" t="s">
        <v>898</v>
      </c>
      <c r="D59" s="16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row>
    <row r="60" spans="1:31" s="23" customFormat="1" ht="14.25" customHeight="1" thickBot="1">
      <c r="A60" s="20"/>
      <c r="B60" s="49"/>
      <c r="C60" s="49"/>
    </row>
    <row r="61" spans="1:31" s="23" customFormat="1" ht="14.25" customHeight="1">
      <c r="A61" s="49"/>
      <c r="B61" s="49"/>
      <c r="C61" s="49"/>
      <c r="AB61" s="1511" t="s">
        <v>269</v>
      </c>
      <c r="AC61" s="1512"/>
      <c r="AD61" s="1512"/>
      <c r="AE61" s="1513"/>
    </row>
    <row r="62" spans="1:31" s="23" customFormat="1" ht="14.25" customHeight="1" thickBot="1">
      <c r="AB62" s="1514"/>
      <c r="AC62" s="1619"/>
      <c r="AD62" s="1619"/>
      <c r="AE62" s="1620"/>
    </row>
    <row r="63" spans="1:31" s="23" customFormat="1" ht="8.25" customHeight="1"/>
  </sheetData>
  <mergeCells count="50">
    <mergeCell ref="AB61:AE62"/>
    <mergeCell ref="B29:E31"/>
    <mergeCell ref="C20:E20"/>
    <mergeCell ref="C22:E22"/>
    <mergeCell ref="C24:E24"/>
    <mergeCell ref="C25:E25"/>
    <mergeCell ref="C23:E23"/>
    <mergeCell ref="C21:E21"/>
    <mergeCell ref="F29:J30"/>
    <mergeCell ref="K29:AD30"/>
    <mergeCell ref="C58:AD58"/>
    <mergeCell ref="C55:AD55"/>
    <mergeCell ref="C56:AD56"/>
    <mergeCell ref="C57:AD57"/>
    <mergeCell ref="C51:E51"/>
    <mergeCell ref="C54:AD54"/>
    <mergeCell ref="B50:E50"/>
    <mergeCell ref="B47:E49"/>
    <mergeCell ref="D38:E38"/>
    <mergeCell ref="D33:E33"/>
    <mergeCell ref="D40:E40"/>
    <mergeCell ref="D34:E34"/>
    <mergeCell ref="D35:E35"/>
    <mergeCell ref="B37:E37"/>
    <mergeCell ref="D36:E36"/>
    <mergeCell ref="B43:E43"/>
    <mergeCell ref="B44:E44"/>
    <mergeCell ref="D39:E39"/>
    <mergeCell ref="B41:E41"/>
    <mergeCell ref="B42:E42"/>
    <mergeCell ref="B1:AD1"/>
    <mergeCell ref="B6:E8"/>
    <mergeCell ref="B3:AD3"/>
    <mergeCell ref="D10:E10"/>
    <mergeCell ref="F6:J7"/>
    <mergeCell ref="K6:AD7"/>
    <mergeCell ref="F47:J48"/>
    <mergeCell ref="K47:AD48"/>
    <mergeCell ref="D19:E19"/>
    <mergeCell ref="C9:E9"/>
    <mergeCell ref="D11:E11"/>
    <mergeCell ref="D12:E12"/>
    <mergeCell ref="C13:E13"/>
    <mergeCell ref="D14:E14"/>
    <mergeCell ref="D16:E16"/>
    <mergeCell ref="C26:E26"/>
    <mergeCell ref="B32:E32"/>
    <mergeCell ref="D15:E15"/>
    <mergeCell ref="C17:E17"/>
    <mergeCell ref="C18:E18"/>
  </mergeCells>
  <phoneticPr fontId="27"/>
  <printOptions horizontalCentered="1"/>
  <pageMargins left="0.78740157480314965" right="0.59055118110236227" top="0.78740157480314965" bottom="0.59055118110236227" header="0.51181102362204722" footer="0.78740157480314965"/>
  <pageSetup paperSize="8" scale="49" orientation="landscape" horizontalDpi="300" verticalDpi="300" r:id="rId1"/>
  <headerFooter alignWithMargins="0"/>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E51"/>
  <sheetViews>
    <sheetView showGridLines="0" view="pageBreakPreview" zoomScale="85" zoomScaleNormal="100" zoomScaleSheetLayoutView="85" workbookViewId="0">
      <selection activeCell="G29" sqref="G29"/>
    </sheetView>
  </sheetViews>
  <sheetFormatPr defaultColWidth="9" defaultRowHeight="12"/>
  <cols>
    <col min="1" max="1" width="2.125" style="23" customWidth="1"/>
    <col min="2" max="4" width="2.625" style="23" customWidth="1"/>
    <col min="5" max="5" width="42.75" style="23" customWidth="1"/>
    <col min="6" max="6" width="31.875" style="23" customWidth="1"/>
    <col min="7" max="7" width="19.25" style="23" customWidth="1"/>
    <col min="8" max="27" width="13.5" style="23" customWidth="1"/>
    <col min="28" max="28" width="12.375" style="23" customWidth="1"/>
    <col min="29" max="16384" width="9" style="23"/>
  </cols>
  <sheetData>
    <row r="1" spans="1:31" s="55" customFormat="1" ht="20.100000000000001" customHeight="1">
      <c r="B1" s="1528" t="s">
        <v>804</v>
      </c>
      <c r="C1" s="1528"/>
      <c r="D1" s="1123"/>
      <c r="E1" s="1123"/>
      <c r="F1" s="1123"/>
      <c r="G1" s="1123"/>
      <c r="H1" s="1123"/>
      <c r="I1" s="1123"/>
      <c r="J1" s="1123"/>
      <c r="K1" s="1123"/>
      <c r="L1" s="1123"/>
      <c r="M1" s="1123"/>
      <c r="N1" s="1123"/>
      <c r="O1" s="1123"/>
      <c r="P1" s="1123"/>
      <c r="Q1" s="1123"/>
      <c r="R1" s="1123"/>
      <c r="S1" s="1123"/>
      <c r="T1" s="1123"/>
      <c r="U1" s="1123"/>
      <c r="V1" s="1123"/>
      <c r="W1" s="1123"/>
      <c r="X1" s="1123"/>
      <c r="Y1" s="1123"/>
      <c r="Z1" s="1123"/>
      <c r="AA1" s="1123"/>
    </row>
    <row r="2" spans="1:31" s="55" customFormat="1" ht="9.9499999999999993" customHeight="1">
      <c r="B2" s="50"/>
      <c r="C2" s="50"/>
      <c r="D2" s="50"/>
      <c r="E2" s="49"/>
      <c r="F2" s="49"/>
      <c r="G2" s="49"/>
      <c r="H2" s="49"/>
      <c r="I2" s="49"/>
      <c r="J2" s="49"/>
      <c r="K2" s="49"/>
      <c r="L2" s="49"/>
      <c r="M2" s="49"/>
      <c r="N2" s="49"/>
      <c r="O2" s="49"/>
      <c r="R2" s="51"/>
      <c r="S2" s="51"/>
      <c r="T2" s="51"/>
      <c r="U2" s="51"/>
      <c r="V2" s="51"/>
      <c r="W2" s="51"/>
      <c r="X2" s="51"/>
      <c r="Y2" s="51"/>
      <c r="Z2" s="51"/>
      <c r="AA2" s="51"/>
    </row>
    <row r="3" spans="1:31" s="253" customFormat="1" ht="20.100000000000001" customHeight="1">
      <c r="B3" s="1169" t="s">
        <v>888</v>
      </c>
      <c r="C3" s="1169"/>
      <c r="D3" s="1169"/>
      <c r="E3" s="1124"/>
      <c r="F3" s="1124"/>
      <c r="G3" s="1124"/>
      <c r="H3" s="1124"/>
      <c r="I3" s="1124"/>
      <c r="J3" s="1124"/>
      <c r="K3" s="1124"/>
      <c r="L3" s="1124"/>
      <c r="M3" s="1124"/>
      <c r="N3" s="1124"/>
      <c r="O3" s="1124"/>
      <c r="P3" s="1124"/>
      <c r="Q3" s="1124"/>
      <c r="R3" s="1124"/>
      <c r="S3" s="1124"/>
      <c r="T3" s="1124"/>
      <c r="U3" s="1124"/>
      <c r="V3" s="1124"/>
      <c r="W3" s="1124"/>
      <c r="X3" s="1124"/>
      <c r="Y3" s="1124"/>
      <c r="Z3" s="1124"/>
      <c r="AA3" s="1124"/>
      <c r="AB3" s="236"/>
      <c r="AC3" s="236"/>
      <c r="AD3" s="236"/>
      <c r="AE3" s="236"/>
    </row>
    <row r="4" spans="1:31" s="253" customFormat="1" ht="8.25" customHeight="1">
      <c r="B4" s="183"/>
      <c r="C4" s="183"/>
      <c r="D4" s="183"/>
      <c r="E4" s="184"/>
      <c r="F4" s="184"/>
      <c r="G4" s="184"/>
      <c r="H4" s="184"/>
      <c r="I4" s="184"/>
      <c r="J4" s="184"/>
      <c r="K4" s="184"/>
      <c r="L4" s="184"/>
      <c r="M4" s="184"/>
      <c r="N4" s="184"/>
      <c r="O4" s="184"/>
      <c r="P4" s="184"/>
      <c r="Q4" s="184"/>
      <c r="R4" s="184"/>
      <c r="S4" s="184"/>
      <c r="T4" s="184"/>
      <c r="U4" s="184"/>
      <c r="V4" s="184"/>
      <c r="W4" s="184"/>
      <c r="X4" s="184"/>
      <c r="Y4" s="184"/>
      <c r="Z4" s="184"/>
      <c r="AA4" s="184"/>
      <c r="AB4" s="236"/>
      <c r="AC4" s="236"/>
      <c r="AD4" s="236"/>
      <c r="AE4" s="236"/>
    </row>
    <row r="5" spans="1:31" ht="20.100000000000001" customHeight="1" thickBot="1">
      <c r="AA5" s="723" t="s">
        <v>688</v>
      </c>
      <c r="AB5" s="945" t="s">
        <v>861</v>
      </c>
    </row>
    <row r="6" spans="1:31" s="49" customFormat="1" ht="20.100000000000001" customHeight="1" thickBot="1">
      <c r="A6" s="65"/>
      <c r="B6" s="1529" t="s">
        <v>883</v>
      </c>
      <c r="C6" s="1530"/>
      <c r="D6" s="1530"/>
      <c r="E6" s="1531"/>
      <c r="F6" s="931" t="s">
        <v>108</v>
      </c>
      <c r="G6" s="964" t="s">
        <v>874</v>
      </c>
      <c r="H6" s="694" t="s">
        <v>248</v>
      </c>
      <c r="I6" s="694" t="s">
        <v>249</v>
      </c>
      <c r="J6" s="580" t="s">
        <v>250</v>
      </c>
      <c r="K6" s="580" t="s">
        <v>251</v>
      </c>
      <c r="L6" s="580" t="s">
        <v>252</v>
      </c>
      <c r="M6" s="580" t="s">
        <v>253</v>
      </c>
      <c r="N6" s="580" t="s">
        <v>254</v>
      </c>
      <c r="O6" s="580" t="s">
        <v>255</v>
      </c>
      <c r="P6" s="580" t="s">
        <v>256</v>
      </c>
      <c r="Q6" s="580" t="s">
        <v>257</v>
      </c>
      <c r="R6" s="580" t="s">
        <v>258</v>
      </c>
      <c r="S6" s="580" t="s">
        <v>259</v>
      </c>
      <c r="T6" s="580" t="s">
        <v>260</v>
      </c>
      <c r="U6" s="580" t="s">
        <v>261</v>
      </c>
      <c r="V6" s="580" t="s">
        <v>262</v>
      </c>
      <c r="W6" s="580" t="s">
        <v>322</v>
      </c>
      <c r="X6" s="580" t="s">
        <v>323</v>
      </c>
      <c r="Y6" s="580" t="s">
        <v>324</v>
      </c>
      <c r="Z6" s="580" t="s">
        <v>462</v>
      </c>
      <c r="AA6" s="716" t="s">
        <v>463</v>
      </c>
      <c r="AB6" s="943" t="s">
        <v>860</v>
      </c>
    </row>
    <row r="7" spans="1:31" s="49" customFormat="1" ht="20.100000000000001" customHeight="1">
      <c r="A7" s="65"/>
      <c r="B7" s="981"/>
      <c r="C7" s="982"/>
      <c r="D7" s="983" t="s">
        <v>66</v>
      </c>
      <c r="E7" s="992"/>
      <c r="F7" s="965"/>
      <c r="G7" s="966"/>
      <c r="H7" s="254"/>
      <c r="I7" s="254"/>
      <c r="J7" s="254"/>
      <c r="K7" s="254"/>
      <c r="L7" s="254"/>
      <c r="M7" s="254"/>
      <c r="N7" s="254"/>
      <c r="O7" s="254"/>
      <c r="P7" s="254"/>
      <c r="Q7" s="254"/>
      <c r="R7" s="254"/>
      <c r="S7" s="254"/>
      <c r="T7" s="254"/>
      <c r="U7" s="254"/>
      <c r="V7" s="254"/>
      <c r="W7" s="254"/>
      <c r="X7" s="254"/>
      <c r="Y7" s="254"/>
      <c r="Z7" s="254"/>
      <c r="AA7" s="717"/>
      <c r="AB7" s="984">
        <f>SUM(H7:AA7)</f>
        <v>0</v>
      </c>
    </row>
    <row r="8" spans="1:31" s="49" customFormat="1" ht="20.100000000000001" customHeight="1">
      <c r="A8" s="65"/>
      <c r="B8" s="981"/>
      <c r="C8" s="985"/>
      <c r="D8" s="251" t="s">
        <v>66</v>
      </c>
      <c r="E8" s="993"/>
      <c r="F8" s="996"/>
      <c r="G8" s="997"/>
      <c r="H8" s="998"/>
      <c r="I8" s="998"/>
      <c r="J8" s="998"/>
      <c r="K8" s="998"/>
      <c r="L8" s="998"/>
      <c r="M8" s="998"/>
      <c r="N8" s="998"/>
      <c r="O8" s="998"/>
      <c r="P8" s="998"/>
      <c r="Q8" s="998"/>
      <c r="R8" s="998"/>
      <c r="S8" s="998"/>
      <c r="T8" s="998"/>
      <c r="U8" s="998"/>
      <c r="V8" s="998"/>
      <c r="W8" s="998"/>
      <c r="X8" s="998"/>
      <c r="Y8" s="998"/>
      <c r="Z8" s="998"/>
      <c r="AA8" s="999"/>
      <c r="AB8" s="944">
        <f t="shared" ref="AB8:AB12" si="0">SUM(H8:AA8)</f>
        <v>0</v>
      </c>
    </row>
    <row r="9" spans="1:31" s="49" customFormat="1" ht="20.100000000000001" customHeight="1">
      <c r="A9" s="65"/>
      <c r="B9" s="981"/>
      <c r="C9" s="986" t="s">
        <v>113</v>
      </c>
      <c r="D9" s="1534" t="s">
        <v>119</v>
      </c>
      <c r="E9" s="1535"/>
      <c r="F9" s="1000"/>
      <c r="G9" s="1001"/>
      <c r="H9" s="1002"/>
      <c r="I9" s="1002"/>
      <c r="J9" s="1002"/>
      <c r="K9" s="1002"/>
      <c r="L9" s="1002"/>
      <c r="M9" s="1002"/>
      <c r="N9" s="1002"/>
      <c r="O9" s="1002"/>
      <c r="P9" s="1002"/>
      <c r="Q9" s="1002"/>
      <c r="R9" s="1002"/>
      <c r="S9" s="1002"/>
      <c r="T9" s="1002"/>
      <c r="U9" s="1002"/>
      <c r="V9" s="1002"/>
      <c r="W9" s="1002"/>
      <c r="X9" s="1002"/>
      <c r="Y9" s="1002"/>
      <c r="Z9" s="1002"/>
      <c r="AA9" s="1003"/>
      <c r="AB9" s="1004">
        <f t="shared" si="0"/>
        <v>0</v>
      </c>
    </row>
    <row r="10" spans="1:31" s="49" customFormat="1" ht="20.100000000000001" customHeight="1">
      <c r="A10" s="65"/>
      <c r="B10" s="981"/>
      <c r="C10" s="985"/>
      <c r="D10" s="249" t="s">
        <v>66</v>
      </c>
      <c r="E10" s="994"/>
      <c r="F10" s="250"/>
      <c r="G10" s="978"/>
      <c r="H10" s="979"/>
      <c r="I10" s="979"/>
      <c r="J10" s="979"/>
      <c r="K10" s="979"/>
      <c r="L10" s="979"/>
      <c r="M10" s="979"/>
      <c r="N10" s="979"/>
      <c r="O10" s="979"/>
      <c r="P10" s="979"/>
      <c r="Q10" s="979"/>
      <c r="R10" s="979"/>
      <c r="S10" s="979"/>
      <c r="T10" s="979"/>
      <c r="U10" s="979"/>
      <c r="V10" s="979"/>
      <c r="W10" s="979"/>
      <c r="X10" s="979"/>
      <c r="Y10" s="979"/>
      <c r="Z10" s="979"/>
      <c r="AA10" s="980"/>
      <c r="AB10" s="1005">
        <f t="shared" si="0"/>
        <v>0</v>
      </c>
    </row>
    <row r="11" spans="1:31" s="49" customFormat="1" ht="20.100000000000001" customHeight="1">
      <c r="A11" s="65"/>
      <c r="B11" s="981"/>
      <c r="C11" s="985"/>
      <c r="D11" s="251" t="s">
        <v>66</v>
      </c>
      <c r="E11" s="993"/>
      <c r="F11" s="996"/>
      <c r="G11" s="997"/>
      <c r="H11" s="998"/>
      <c r="I11" s="998"/>
      <c r="J11" s="998"/>
      <c r="K11" s="998"/>
      <c r="L11" s="998"/>
      <c r="M11" s="998"/>
      <c r="N11" s="998"/>
      <c r="O11" s="998"/>
      <c r="P11" s="998"/>
      <c r="Q11" s="998"/>
      <c r="R11" s="998"/>
      <c r="S11" s="998"/>
      <c r="T11" s="998"/>
      <c r="U11" s="998"/>
      <c r="V11" s="998"/>
      <c r="W11" s="998"/>
      <c r="X11" s="998"/>
      <c r="Y11" s="998"/>
      <c r="Z11" s="998"/>
      <c r="AA11" s="999"/>
      <c r="AB11" s="944">
        <f t="shared" si="0"/>
        <v>0</v>
      </c>
    </row>
    <row r="12" spans="1:31" s="49" customFormat="1" ht="20.100000000000001" customHeight="1">
      <c r="A12" s="65"/>
      <c r="B12" s="981"/>
      <c r="C12" s="987" t="s">
        <v>114</v>
      </c>
      <c r="D12" s="1534" t="s">
        <v>588</v>
      </c>
      <c r="E12" s="1535"/>
      <c r="F12" s="1000"/>
      <c r="G12" s="1001"/>
      <c r="H12" s="1002"/>
      <c r="I12" s="1002"/>
      <c r="J12" s="1002"/>
      <c r="K12" s="1002"/>
      <c r="L12" s="1002"/>
      <c r="M12" s="1002"/>
      <c r="N12" s="1002"/>
      <c r="O12" s="1002"/>
      <c r="P12" s="1002"/>
      <c r="Q12" s="1002"/>
      <c r="R12" s="1002"/>
      <c r="S12" s="1002"/>
      <c r="T12" s="1002"/>
      <c r="U12" s="1002"/>
      <c r="V12" s="1002"/>
      <c r="W12" s="1002"/>
      <c r="X12" s="1002"/>
      <c r="Y12" s="1002"/>
      <c r="Z12" s="1002"/>
      <c r="AA12" s="1003"/>
      <c r="AB12" s="1004">
        <f t="shared" si="0"/>
        <v>0</v>
      </c>
    </row>
    <row r="13" spans="1:31" s="49" customFormat="1" ht="20.100000000000001" customHeight="1">
      <c r="A13" s="65"/>
      <c r="B13" s="981"/>
      <c r="C13" s="988"/>
      <c r="D13" s="252" t="s">
        <v>66</v>
      </c>
      <c r="E13" s="995"/>
      <c r="F13" s="250"/>
      <c r="G13" s="978"/>
      <c r="H13" s="979"/>
      <c r="I13" s="979"/>
      <c r="J13" s="979"/>
      <c r="K13" s="979"/>
      <c r="L13" s="979"/>
      <c r="M13" s="979"/>
      <c r="N13" s="979"/>
      <c r="O13" s="979"/>
      <c r="P13" s="979"/>
      <c r="Q13" s="979"/>
      <c r="R13" s="979"/>
      <c r="S13" s="979"/>
      <c r="T13" s="979"/>
      <c r="U13" s="979"/>
      <c r="V13" s="979"/>
      <c r="W13" s="979"/>
      <c r="X13" s="979"/>
      <c r="Y13" s="979"/>
      <c r="Z13" s="979"/>
      <c r="AA13" s="980"/>
      <c r="AB13" s="1005">
        <f t="shared" ref="AB13:AB15" si="1">SUM(H13:AA13)</f>
        <v>0</v>
      </c>
    </row>
    <row r="14" spans="1:31" s="49" customFormat="1" ht="20.100000000000001" customHeight="1">
      <c r="A14" s="65"/>
      <c r="B14" s="981"/>
      <c r="C14" s="985"/>
      <c r="D14" s="251" t="s">
        <v>66</v>
      </c>
      <c r="E14" s="993"/>
      <c r="F14" s="996"/>
      <c r="G14" s="997"/>
      <c r="H14" s="998"/>
      <c r="I14" s="998"/>
      <c r="J14" s="998"/>
      <c r="K14" s="998"/>
      <c r="L14" s="998"/>
      <c r="M14" s="998"/>
      <c r="N14" s="998"/>
      <c r="O14" s="998"/>
      <c r="P14" s="998"/>
      <c r="Q14" s="998"/>
      <c r="R14" s="998"/>
      <c r="S14" s="998"/>
      <c r="T14" s="998"/>
      <c r="U14" s="998"/>
      <c r="V14" s="998"/>
      <c r="W14" s="998"/>
      <c r="X14" s="998"/>
      <c r="Y14" s="998"/>
      <c r="Z14" s="998"/>
      <c r="AA14" s="999"/>
      <c r="AB14" s="944">
        <f t="shared" si="1"/>
        <v>0</v>
      </c>
    </row>
    <row r="15" spans="1:31" s="49" customFormat="1" ht="20.100000000000001" customHeight="1">
      <c r="A15" s="65"/>
      <c r="B15" s="981"/>
      <c r="C15" s="986" t="s">
        <v>216</v>
      </c>
      <c r="D15" s="1534" t="s">
        <v>589</v>
      </c>
      <c r="E15" s="1535"/>
      <c r="F15" s="1000"/>
      <c r="G15" s="1001"/>
      <c r="H15" s="1002"/>
      <c r="I15" s="1002"/>
      <c r="J15" s="1002"/>
      <c r="K15" s="1002"/>
      <c r="L15" s="1002"/>
      <c r="M15" s="1002"/>
      <c r="N15" s="1002"/>
      <c r="O15" s="1002"/>
      <c r="P15" s="1002"/>
      <c r="Q15" s="1002"/>
      <c r="R15" s="1002"/>
      <c r="S15" s="1002"/>
      <c r="T15" s="1002"/>
      <c r="U15" s="1002"/>
      <c r="V15" s="1002"/>
      <c r="W15" s="1002"/>
      <c r="X15" s="1002"/>
      <c r="Y15" s="1002"/>
      <c r="Z15" s="1002"/>
      <c r="AA15" s="1003"/>
      <c r="AB15" s="1004">
        <f t="shared" si="1"/>
        <v>0</v>
      </c>
    </row>
    <row r="16" spans="1:31" s="49" customFormat="1" ht="20.100000000000001" customHeight="1">
      <c r="A16" s="65"/>
      <c r="B16" s="981"/>
      <c r="C16" s="988"/>
      <c r="D16" s="252" t="s">
        <v>66</v>
      </c>
      <c r="E16" s="995"/>
      <c r="F16" s="250"/>
      <c r="G16" s="978"/>
      <c r="H16" s="979"/>
      <c r="I16" s="979"/>
      <c r="J16" s="979"/>
      <c r="K16" s="979"/>
      <c r="L16" s="979"/>
      <c r="M16" s="979"/>
      <c r="N16" s="979"/>
      <c r="O16" s="979"/>
      <c r="P16" s="979"/>
      <c r="Q16" s="979"/>
      <c r="R16" s="979"/>
      <c r="S16" s="979"/>
      <c r="T16" s="979"/>
      <c r="U16" s="979"/>
      <c r="V16" s="979"/>
      <c r="W16" s="979"/>
      <c r="X16" s="979"/>
      <c r="Y16" s="979"/>
      <c r="Z16" s="979"/>
      <c r="AA16" s="980"/>
      <c r="AB16" s="1005">
        <f t="shared" ref="AB16:AB18" si="2">SUM(H16:AA16)</f>
        <v>0</v>
      </c>
    </row>
    <row r="17" spans="1:28" s="49" customFormat="1" ht="20.100000000000001" customHeight="1">
      <c r="A17" s="65"/>
      <c r="B17" s="981"/>
      <c r="C17" s="985"/>
      <c r="D17" s="251" t="s">
        <v>66</v>
      </c>
      <c r="E17" s="993"/>
      <c r="F17" s="996"/>
      <c r="G17" s="997"/>
      <c r="H17" s="998"/>
      <c r="I17" s="998"/>
      <c r="J17" s="998"/>
      <c r="K17" s="998"/>
      <c r="L17" s="998"/>
      <c r="M17" s="998"/>
      <c r="N17" s="998"/>
      <c r="O17" s="998"/>
      <c r="P17" s="998"/>
      <c r="Q17" s="998"/>
      <c r="R17" s="998"/>
      <c r="S17" s="998"/>
      <c r="T17" s="998"/>
      <c r="U17" s="998"/>
      <c r="V17" s="998"/>
      <c r="W17" s="998"/>
      <c r="X17" s="998"/>
      <c r="Y17" s="998"/>
      <c r="Z17" s="998"/>
      <c r="AA17" s="999"/>
      <c r="AB17" s="944">
        <f t="shared" si="2"/>
        <v>0</v>
      </c>
    </row>
    <row r="18" spans="1:28" s="49" customFormat="1" ht="20.100000000000001" customHeight="1">
      <c r="A18" s="65"/>
      <c r="B18" s="981"/>
      <c r="C18" s="986" t="s">
        <v>215</v>
      </c>
      <c r="D18" s="1534" t="s">
        <v>590</v>
      </c>
      <c r="E18" s="1535"/>
      <c r="F18" s="1000"/>
      <c r="G18" s="1001"/>
      <c r="H18" s="1002"/>
      <c r="I18" s="1002"/>
      <c r="J18" s="1002"/>
      <c r="K18" s="1002"/>
      <c r="L18" s="1002"/>
      <c r="M18" s="1002"/>
      <c r="N18" s="1002"/>
      <c r="O18" s="1002"/>
      <c r="P18" s="1002"/>
      <c r="Q18" s="1002"/>
      <c r="R18" s="1002"/>
      <c r="S18" s="1002"/>
      <c r="T18" s="1002"/>
      <c r="U18" s="1002"/>
      <c r="V18" s="1002"/>
      <c r="W18" s="1002"/>
      <c r="X18" s="1002"/>
      <c r="Y18" s="1002"/>
      <c r="Z18" s="1002"/>
      <c r="AA18" s="1003"/>
      <c r="AB18" s="1004">
        <f t="shared" si="2"/>
        <v>0</v>
      </c>
    </row>
    <row r="19" spans="1:28" s="49" customFormat="1" ht="20.100000000000001" customHeight="1">
      <c r="A19" s="65"/>
      <c r="B19" s="981"/>
      <c r="C19" s="985"/>
      <c r="D19" s="252" t="s">
        <v>66</v>
      </c>
      <c r="E19" s="995"/>
      <c r="F19" s="250"/>
      <c r="G19" s="978"/>
      <c r="H19" s="979"/>
      <c r="I19" s="979"/>
      <c r="J19" s="979"/>
      <c r="K19" s="979"/>
      <c r="L19" s="979"/>
      <c r="M19" s="979"/>
      <c r="N19" s="979"/>
      <c r="O19" s="979"/>
      <c r="P19" s="979"/>
      <c r="Q19" s="979"/>
      <c r="R19" s="979"/>
      <c r="S19" s="979"/>
      <c r="T19" s="979"/>
      <c r="U19" s="979"/>
      <c r="V19" s="979"/>
      <c r="W19" s="979"/>
      <c r="X19" s="979"/>
      <c r="Y19" s="979"/>
      <c r="Z19" s="979"/>
      <c r="AA19" s="980"/>
      <c r="AB19" s="1005">
        <f t="shared" ref="AB19:AB21" si="3">SUM(H19:AA19)</f>
        <v>0</v>
      </c>
    </row>
    <row r="20" spans="1:28" s="49" customFormat="1" ht="20.100000000000001" customHeight="1">
      <c r="A20" s="65"/>
      <c r="B20" s="981"/>
      <c r="C20" s="985"/>
      <c r="D20" s="251" t="s">
        <v>66</v>
      </c>
      <c r="E20" s="993"/>
      <c r="F20" s="996"/>
      <c r="G20" s="997"/>
      <c r="H20" s="998"/>
      <c r="I20" s="998"/>
      <c r="J20" s="998"/>
      <c r="K20" s="998"/>
      <c r="L20" s="998"/>
      <c r="M20" s="998"/>
      <c r="N20" s="998"/>
      <c r="O20" s="998"/>
      <c r="P20" s="998"/>
      <c r="Q20" s="998"/>
      <c r="R20" s="998"/>
      <c r="S20" s="998"/>
      <c r="T20" s="998"/>
      <c r="U20" s="998"/>
      <c r="V20" s="998"/>
      <c r="W20" s="998"/>
      <c r="X20" s="998"/>
      <c r="Y20" s="998"/>
      <c r="Z20" s="998"/>
      <c r="AA20" s="999"/>
      <c r="AB20" s="944">
        <f t="shared" si="3"/>
        <v>0</v>
      </c>
    </row>
    <row r="21" spans="1:28" s="49" customFormat="1" ht="20.100000000000001" customHeight="1">
      <c r="A21" s="65"/>
      <c r="B21" s="981"/>
      <c r="C21" s="986" t="s">
        <v>586</v>
      </c>
      <c r="D21" s="1534" t="s">
        <v>886</v>
      </c>
      <c r="E21" s="1535"/>
      <c r="F21" s="1000"/>
      <c r="G21" s="1001"/>
      <c r="H21" s="1002"/>
      <c r="I21" s="1002"/>
      <c r="J21" s="1002"/>
      <c r="K21" s="1002"/>
      <c r="L21" s="1002"/>
      <c r="M21" s="1002"/>
      <c r="N21" s="1002"/>
      <c r="O21" s="1002"/>
      <c r="P21" s="1002"/>
      <c r="Q21" s="1002"/>
      <c r="R21" s="1002"/>
      <c r="S21" s="1002"/>
      <c r="T21" s="1002"/>
      <c r="U21" s="1002"/>
      <c r="V21" s="1002"/>
      <c r="W21" s="1002"/>
      <c r="X21" s="1002"/>
      <c r="Y21" s="1002"/>
      <c r="Z21" s="1002"/>
      <c r="AA21" s="1003"/>
      <c r="AB21" s="1004">
        <f t="shared" si="3"/>
        <v>0</v>
      </c>
    </row>
    <row r="22" spans="1:28" s="49" customFormat="1" ht="20.100000000000001" customHeight="1">
      <c r="A22" s="65"/>
      <c r="B22" s="981"/>
      <c r="C22" s="988"/>
      <c r="D22" s="252" t="s">
        <v>66</v>
      </c>
      <c r="E22" s="995"/>
      <c r="F22" s="250"/>
      <c r="G22" s="978"/>
      <c r="H22" s="979"/>
      <c r="I22" s="979"/>
      <c r="J22" s="979"/>
      <c r="K22" s="979"/>
      <c r="L22" s="979"/>
      <c r="M22" s="979"/>
      <c r="N22" s="979"/>
      <c r="O22" s="979"/>
      <c r="P22" s="979"/>
      <c r="Q22" s="979"/>
      <c r="R22" s="979"/>
      <c r="S22" s="979"/>
      <c r="T22" s="979"/>
      <c r="U22" s="979"/>
      <c r="V22" s="979"/>
      <c r="W22" s="979"/>
      <c r="X22" s="979"/>
      <c r="Y22" s="979"/>
      <c r="Z22" s="979"/>
      <c r="AA22" s="980"/>
      <c r="AB22" s="1005">
        <f t="shared" ref="AB22:AB24" si="4">SUM(H22:AA22)</f>
        <v>0</v>
      </c>
    </row>
    <row r="23" spans="1:28" s="49" customFormat="1" ht="20.100000000000001" customHeight="1">
      <c r="A23" s="65"/>
      <c r="B23" s="981"/>
      <c r="C23" s="985"/>
      <c r="D23" s="251" t="s">
        <v>66</v>
      </c>
      <c r="E23" s="993"/>
      <c r="F23" s="996"/>
      <c r="G23" s="997"/>
      <c r="H23" s="998"/>
      <c r="I23" s="998"/>
      <c r="J23" s="998"/>
      <c r="K23" s="998"/>
      <c r="L23" s="998"/>
      <c r="M23" s="998"/>
      <c r="N23" s="998"/>
      <c r="O23" s="998"/>
      <c r="P23" s="998"/>
      <c r="Q23" s="998"/>
      <c r="R23" s="998"/>
      <c r="S23" s="998"/>
      <c r="T23" s="998"/>
      <c r="U23" s="998"/>
      <c r="V23" s="998"/>
      <c r="W23" s="998"/>
      <c r="X23" s="998"/>
      <c r="Y23" s="998"/>
      <c r="Z23" s="998"/>
      <c r="AA23" s="999"/>
      <c r="AB23" s="944">
        <f t="shared" si="4"/>
        <v>0</v>
      </c>
    </row>
    <row r="24" spans="1:28" s="49" customFormat="1" ht="20.100000000000001" customHeight="1">
      <c r="A24" s="65"/>
      <c r="B24" s="981"/>
      <c r="C24" s="986" t="s">
        <v>877</v>
      </c>
      <c r="D24" s="1534" t="s">
        <v>584</v>
      </c>
      <c r="E24" s="1535"/>
      <c r="F24" s="1000"/>
      <c r="G24" s="1001"/>
      <c r="H24" s="1002"/>
      <c r="I24" s="1002"/>
      <c r="J24" s="1002"/>
      <c r="K24" s="1002"/>
      <c r="L24" s="1002"/>
      <c r="M24" s="1002"/>
      <c r="N24" s="1002"/>
      <c r="O24" s="1002"/>
      <c r="P24" s="1002"/>
      <c r="Q24" s="1002"/>
      <c r="R24" s="1002"/>
      <c r="S24" s="1002"/>
      <c r="T24" s="1002"/>
      <c r="U24" s="1002"/>
      <c r="V24" s="1002"/>
      <c r="W24" s="1002"/>
      <c r="X24" s="1002"/>
      <c r="Y24" s="1002"/>
      <c r="Z24" s="1002"/>
      <c r="AA24" s="1003"/>
      <c r="AB24" s="1004">
        <f t="shared" si="4"/>
        <v>0</v>
      </c>
    </row>
    <row r="25" spans="1:28" s="49" customFormat="1" ht="20.100000000000001" customHeight="1">
      <c r="A25" s="65"/>
      <c r="B25" s="981"/>
      <c r="C25" s="988"/>
      <c r="D25" s="252" t="s">
        <v>66</v>
      </c>
      <c r="E25" s="995"/>
      <c r="F25" s="250"/>
      <c r="G25" s="978"/>
      <c r="H25" s="979"/>
      <c r="I25" s="979"/>
      <c r="J25" s="979"/>
      <c r="K25" s="979"/>
      <c r="L25" s="979"/>
      <c r="M25" s="979"/>
      <c r="N25" s="979"/>
      <c r="O25" s="979"/>
      <c r="P25" s="979"/>
      <c r="Q25" s="979"/>
      <c r="R25" s="979"/>
      <c r="S25" s="979"/>
      <c r="T25" s="979"/>
      <c r="U25" s="979"/>
      <c r="V25" s="979"/>
      <c r="W25" s="979"/>
      <c r="X25" s="979"/>
      <c r="Y25" s="979"/>
      <c r="Z25" s="979"/>
      <c r="AA25" s="980"/>
      <c r="AB25" s="1005">
        <f t="shared" ref="AB25:AB27" si="5">SUM(H25:AA25)</f>
        <v>0</v>
      </c>
    </row>
    <row r="26" spans="1:28" s="49" customFormat="1" ht="20.100000000000001" customHeight="1">
      <c r="A26" s="65"/>
      <c r="B26" s="981"/>
      <c r="C26" s="985"/>
      <c r="D26" s="251" t="s">
        <v>66</v>
      </c>
      <c r="E26" s="993"/>
      <c r="F26" s="996"/>
      <c r="G26" s="997"/>
      <c r="H26" s="998"/>
      <c r="I26" s="998"/>
      <c r="J26" s="998"/>
      <c r="K26" s="998"/>
      <c r="L26" s="998"/>
      <c r="M26" s="998"/>
      <c r="N26" s="998"/>
      <c r="O26" s="998"/>
      <c r="P26" s="998"/>
      <c r="Q26" s="998"/>
      <c r="R26" s="998"/>
      <c r="S26" s="998"/>
      <c r="T26" s="998"/>
      <c r="U26" s="998"/>
      <c r="V26" s="998"/>
      <c r="W26" s="998"/>
      <c r="X26" s="998"/>
      <c r="Y26" s="998"/>
      <c r="Z26" s="998"/>
      <c r="AA26" s="999"/>
      <c r="AB26" s="944">
        <f t="shared" si="5"/>
        <v>0</v>
      </c>
    </row>
    <row r="27" spans="1:28" s="49" customFormat="1" ht="20.100000000000001" customHeight="1">
      <c r="A27" s="65"/>
      <c r="B27" s="981"/>
      <c r="C27" s="986" t="s">
        <v>878</v>
      </c>
      <c r="D27" s="976" t="s">
        <v>585</v>
      </c>
      <c r="E27" s="977"/>
      <c r="F27" s="1000"/>
      <c r="G27" s="1001"/>
      <c r="H27" s="1002"/>
      <c r="I27" s="1002"/>
      <c r="J27" s="1002"/>
      <c r="K27" s="1002"/>
      <c r="L27" s="1002"/>
      <c r="M27" s="1002"/>
      <c r="N27" s="1002"/>
      <c r="O27" s="1002"/>
      <c r="P27" s="1002"/>
      <c r="Q27" s="1002"/>
      <c r="R27" s="1002"/>
      <c r="S27" s="1002"/>
      <c r="T27" s="1002"/>
      <c r="U27" s="1002"/>
      <c r="V27" s="1002"/>
      <c r="W27" s="1002"/>
      <c r="X27" s="1002"/>
      <c r="Y27" s="1002"/>
      <c r="Z27" s="1002"/>
      <c r="AA27" s="1003"/>
      <c r="AB27" s="1004">
        <f t="shared" si="5"/>
        <v>0</v>
      </c>
    </row>
    <row r="28" spans="1:28" s="49" customFormat="1" ht="20.100000000000001" customHeight="1">
      <c r="A28" s="65"/>
      <c r="B28" s="981"/>
      <c r="C28" s="985"/>
      <c r="D28" s="252" t="s">
        <v>66</v>
      </c>
      <c r="E28" s="995"/>
      <c r="F28" s="250"/>
      <c r="G28" s="978"/>
      <c r="H28" s="979"/>
      <c r="I28" s="979"/>
      <c r="J28" s="979"/>
      <c r="K28" s="979"/>
      <c r="L28" s="979"/>
      <c r="M28" s="979"/>
      <c r="N28" s="979"/>
      <c r="O28" s="979"/>
      <c r="P28" s="979"/>
      <c r="Q28" s="979"/>
      <c r="R28" s="979"/>
      <c r="S28" s="979"/>
      <c r="T28" s="979"/>
      <c r="U28" s="979"/>
      <c r="V28" s="979"/>
      <c r="W28" s="979"/>
      <c r="X28" s="979"/>
      <c r="Y28" s="979"/>
      <c r="Z28" s="979"/>
      <c r="AA28" s="980"/>
      <c r="AB28" s="1005">
        <f t="shared" ref="AB28:AB30" si="6">SUM(H28:AA28)</f>
        <v>0</v>
      </c>
    </row>
    <row r="29" spans="1:28" s="49" customFormat="1" ht="20.100000000000001" customHeight="1">
      <c r="A29" s="65"/>
      <c r="B29" s="981"/>
      <c r="C29" s="985"/>
      <c r="D29" s="251" t="s">
        <v>66</v>
      </c>
      <c r="E29" s="993"/>
      <c r="F29" s="996"/>
      <c r="G29" s="997"/>
      <c r="H29" s="998"/>
      <c r="I29" s="998"/>
      <c r="J29" s="998"/>
      <c r="K29" s="998"/>
      <c r="L29" s="998"/>
      <c r="M29" s="998"/>
      <c r="N29" s="998"/>
      <c r="O29" s="998"/>
      <c r="P29" s="998"/>
      <c r="Q29" s="998"/>
      <c r="R29" s="998"/>
      <c r="S29" s="998"/>
      <c r="T29" s="998"/>
      <c r="U29" s="998"/>
      <c r="V29" s="998"/>
      <c r="W29" s="998"/>
      <c r="X29" s="998"/>
      <c r="Y29" s="998"/>
      <c r="Z29" s="998"/>
      <c r="AA29" s="999"/>
      <c r="AB29" s="944">
        <f t="shared" si="6"/>
        <v>0</v>
      </c>
    </row>
    <row r="30" spans="1:28" s="49" customFormat="1" ht="20.100000000000001" customHeight="1">
      <c r="A30" s="65"/>
      <c r="B30" s="981"/>
      <c r="C30" s="986" t="s">
        <v>879</v>
      </c>
      <c r="D30" s="976" t="s">
        <v>587</v>
      </c>
      <c r="E30" s="977"/>
      <c r="F30" s="1000"/>
      <c r="G30" s="1001"/>
      <c r="H30" s="1002"/>
      <c r="I30" s="1002"/>
      <c r="J30" s="1002"/>
      <c r="K30" s="1002"/>
      <c r="L30" s="1002"/>
      <c r="M30" s="1002"/>
      <c r="N30" s="1002"/>
      <c r="O30" s="1002"/>
      <c r="P30" s="1002"/>
      <c r="Q30" s="1002"/>
      <c r="R30" s="1002"/>
      <c r="S30" s="1002"/>
      <c r="T30" s="1002"/>
      <c r="U30" s="1002"/>
      <c r="V30" s="1002"/>
      <c r="W30" s="1002"/>
      <c r="X30" s="1002"/>
      <c r="Y30" s="1002"/>
      <c r="Z30" s="1002"/>
      <c r="AA30" s="1003"/>
      <c r="AB30" s="1004">
        <f t="shared" si="6"/>
        <v>0</v>
      </c>
    </row>
    <row r="31" spans="1:28" s="49" customFormat="1" ht="20.100000000000001" customHeight="1">
      <c r="A31" s="65"/>
      <c r="B31" s="981"/>
      <c r="C31" s="985"/>
      <c r="D31" s="252" t="s">
        <v>66</v>
      </c>
      <c r="E31" s="995"/>
      <c r="F31" s="250"/>
      <c r="G31" s="978"/>
      <c r="H31" s="979"/>
      <c r="I31" s="979"/>
      <c r="J31" s="979"/>
      <c r="K31" s="979"/>
      <c r="L31" s="979"/>
      <c r="M31" s="979"/>
      <c r="N31" s="979"/>
      <c r="O31" s="979"/>
      <c r="P31" s="979"/>
      <c r="Q31" s="979"/>
      <c r="R31" s="979"/>
      <c r="S31" s="979"/>
      <c r="T31" s="979"/>
      <c r="U31" s="979"/>
      <c r="V31" s="979"/>
      <c r="W31" s="979"/>
      <c r="X31" s="979"/>
      <c r="Y31" s="979"/>
      <c r="Z31" s="979"/>
      <c r="AA31" s="980"/>
      <c r="AB31" s="1005">
        <f t="shared" ref="AB31:AB33" si="7">SUM(H31:AA31)</f>
        <v>0</v>
      </c>
    </row>
    <row r="32" spans="1:28" s="49" customFormat="1" ht="20.100000000000001" customHeight="1">
      <c r="A32" s="65"/>
      <c r="B32" s="981"/>
      <c r="C32" s="985"/>
      <c r="D32" s="251" t="s">
        <v>66</v>
      </c>
      <c r="E32" s="993"/>
      <c r="F32" s="1006"/>
      <c r="G32" s="1007"/>
      <c r="H32" s="1008"/>
      <c r="I32" s="1008"/>
      <c r="J32" s="1008"/>
      <c r="K32" s="1008"/>
      <c r="L32" s="1008"/>
      <c r="M32" s="1008"/>
      <c r="N32" s="1008"/>
      <c r="O32" s="1008"/>
      <c r="P32" s="1008"/>
      <c r="Q32" s="1008"/>
      <c r="R32" s="1008"/>
      <c r="S32" s="1008"/>
      <c r="T32" s="1008"/>
      <c r="U32" s="1008"/>
      <c r="V32" s="1008"/>
      <c r="W32" s="1008"/>
      <c r="X32" s="1008"/>
      <c r="Y32" s="1008"/>
      <c r="Z32" s="1008"/>
      <c r="AA32" s="1009"/>
      <c r="AB32" s="944">
        <f t="shared" si="7"/>
        <v>0</v>
      </c>
    </row>
    <row r="33" spans="1:28" s="49" customFormat="1" ht="20.100000000000001" customHeight="1" thickBot="1">
      <c r="A33" s="65"/>
      <c r="B33" s="981"/>
      <c r="C33" s="989" t="s">
        <v>885</v>
      </c>
      <c r="D33" s="990" t="s">
        <v>120</v>
      </c>
      <c r="E33" s="991"/>
      <c r="F33" s="1014" t="s">
        <v>887</v>
      </c>
      <c r="G33" s="1010"/>
      <c r="H33" s="1011"/>
      <c r="I33" s="1011"/>
      <c r="J33" s="1011"/>
      <c r="K33" s="1011"/>
      <c r="L33" s="1011"/>
      <c r="M33" s="1011"/>
      <c r="N33" s="1011"/>
      <c r="O33" s="1011"/>
      <c r="P33" s="1011"/>
      <c r="Q33" s="1011"/>
      <c r="R33" s="1011"/>
      <c r="S33" s="1011"/>
      <c r="T33" s="1011"/>
      <c r="U33" s="1011"/>
      <c r="V33" s="1011"/>
      <c r="W33" s="1011"/>
      <c r="X33" s="1011"/>
      <c r="Y33" s="1011"/>
      <c r="Z33" s="1011"/>
      <c r="AA33" s="1012"/>
      <c r="AB33" s="1013">
        <f t="shared" si="7"/>
        <v>0</v>
      </c>
    </row>
    <row r="34" spans="1:28" s="49" customFormat="1" ht="20.100000000000001" customHeight="1" thickBot="1">
      <c r="A34" s="65"/>
      <c r="B34" s="1536" t="s">
        <v>161</v>
      </c>
      <c r="C34" s="1537"/>
      <c r="D34" s="1537"/>
      <c r="E34" s="1537"/>
      <c r="F34" s="1537"/>
      <c r="G34" s="1538"/>
      <c r="H34" s="937">
        <f t="shared" ref="H34:AA34" si="8">SUM(H7:H33)</f>
        <v>0</v>
      </c>
      <c r="I34" s="937">
        <f t="shared" si="8"/>
        <v>0</v>
      </c>
      <c r="J34" s="937">
        <f t="shared" si="8"/>
        <v>0</v>
      </c>
      <c r="K34" s="937">
        <f t="shared" si="8"/>
        <v>0</v>
      </c>
      <c r="L34" s="937">
        <f t="shared" si="8"/>
        <v>0</v>
      </c>
      <c r="M34" s="937">
        <f t="shared" si="8"/>
        <v>0</v>
      </c>
      <c r="N34" s="937">
        <f t="shared" si="8"/>
        <v>0</v>
      </c>
      <c r="O34" s="937">
        <f t="shared" si="8"/>
        <v>0</v>
      </c>
      <c r="P34" s="937">
        <f t="shared" si="8"/>
        <v>0</v>
      </c>
      <c r="Q34" s="937">
        <f t="shared" si="8"/>
        <v>0</v>
      </c>
      <c r="R34" s="937">
        <f t="shared" si="8"/>
        <v>0</v>
      </c>
      <c r="S34" s="937">
        <f t="shared" si="8"/>
        <v>0</v>
      </c>
      <c r="T34" s="937">
        <f t="shared" si="8"/>
        <v>0</v>
      </c>
      <c r="U34" s="937">
        <f t="shared" si="8"/>
        <v>0</v>
      </c>
      <c r="V34" s="937">
        <f t="shared" si="8"/>
        <v>0</v>
      </c>
      <c r="W34" s="937">
        <f t="shared" si="8"/>
        <v>0</v>
      </c>
      <c r="X34" s="937">
        <f t="shared" si="8"/>
        <v>0</v>
      </c>
      <c r="Y34" s="937">
        <f t="shared" si="8"/>
        <v>0</v>
      </c>
      <c r="Z34" s="937">
        <f t="shared" si="8"/>
        <v>0</v>
      </c>
      <c r="AA34" s="938">
        <f t="shared" si="8"/>
        <v>0</v>
      </c>
      <c r="AB34" s="942">
        <f>SUM(H34:AA34)</f>
        <v>0</v>
      </c>
    </row>
    <row r="35" spans="1:28" s="49" customFormat="1" ht="20.100000000000001" customHeight="1" thickBot="1">
      <c r="B35" s="1539" t="s">
        <v>884</v>
      </c>
      <c r="C35" s="1540"/>
      <c r="D35" s="1540"/>
      <c r="E35" s="1540"/>
      <c r="F35" s="1540"/>
      <c r="G35" s="1541"/>
      <c r="H35" s="941"/>
      <c r="I35" s="939"/>
      <c r="J35" s="939"/>
      <c r="K35" s="939"/>
      <c r="L35" s="939"/>
      <c r="M35" s="939"/>
      <c r="N35" s="939"/>
      <c r="O35" s="939"/>
      <c r="P35" s="939"/>
      <c r="Q35" s="939"/>
      <c r="R35" s="939"/>
      <c r="S35" s="939"/>
      <c r="T35" s="939"/>
      <c r="U35" s="939"/>
      <c r="V35" s="939"/>
      <c r="W35" s="939"/>
      <c r="X35" s="939"/>
      <c r="Y35" s="939"/>
      <c r="Z35" s="939"/>
      <c r="AA35" s="940"/>
      <c r="AB35" s="942">
        <f>SUM(H35:AA35)</f>
        <v>0</v>
      </c>
    </row>
    <row r="36" spans="1:28" ht="8.25" customHeight="1"/>
    <row r="37" spans="1:28" s="255" customFormat="1" ht="13.5" customHeight="1">
      <c r="B37" s="7" t="s">
        <v>217</v>
      </c>
      <c r="C37" s="7"/>
      <c r="D37" s="1533" t="s">
        <v>110</v>
      </c>
      <c r="E37" s="1520"/>
      <c r="F37" s="1520"/>
      <c r="G37" s="1520"/>
      <c r="H37" s="1520"/>
      <c r="I37" s="1520"/>
      <c r="J37" s="1520"/>
      <c r="K37" s="1520"/>
      <c r="L37" s="1520"/>
      <c r="M37" s="1520"/>
      <c r="N37" s="1520"/>
      <c r="O37" s="1520"/>
      <c r="P37" s="1520"/>
      <c r="Q37" s="1520"/>
      <c r="R37" s="1520"/>
      <c r="S37" s="1520"/>
      <c r="T37" s="1520"/>
      <c r="U37" s="1520"/>
      <c r="V37" s="1520"/>
      <c r="W37" s="1520"/>
      <c r="X37" s="1520"/>
      <c r="Y37" s="1520"/>
      <c r="Z37" s="1520"/>
      <c r="AA37" s="1520"/>
    </row>
    <row r="38" spans="1:28" s="255" customFormat="1" ht="13.5" customHeight="1">
      <c r="B38" s="7" t="s">
        <v>218</v>
      </c>
      <c r="C38" s="7"/>
      <c r="D38" s="1519" t="s">
        <v>903</v>
      </c>
      <c r="E38" s="1520"/>
      <c r="F38" s="1520"/>
      <c r="G38" s="1520"/>
      <c r="H38" s="1520"/>
      <c r="I38" s="1520"/>
      <c r="J38" s="1520"/>
      <c r="K38" s="1520"/>
      <c r="L38" s="1520"/>
      <c r="M38" s="1520"/>
      <c r="N38" s="1520"/>
      <c r="O38" s="1520"/>
      <c r="P38" s="1520"/>
      <c r="Q38" s="1520"/>
      <c r="R38" s="1520"/>
      <c r="S38" s="1520"/>
      <c r="T38" s="1520"/>
      <c r="U38" s="1520"/>
      <c r="V38" s="1520"/>
      <c r="W38" s="1520"/>
      <c r="X38" s="1520"/>
      <c r="Y38" s="1520"/>
      <c r="Z38" s="1520"/>
      <c r="AA38" s="1520"/>
    </row>
    <row r="39" spans="1:28" s="255" customFormat="1" ht="13.5" customHeight="1">
      <c r="B39" s="7" t="s">
        <v>141</v>
      </c>
      <c r="C39" s="7"/>
      <c r="D39" s="1521" t="s">
        <v>663</v>
      </c>
      <c r="E39" s="1520"/>
      <c r="F39" s="1520"/>
      <c r="G39" s="1520"/>
      <c r="H39" s="1520"/>
      <c r="I39" s="1520"/>
      <c r="J39" s="1520"/>
      <c r="K39" s="1520"/>
      <c r="L39" s="1520"/>
      <c r="M39" s="1520"/>
      <c r="N39" s="1520"/>
      <c r="O39" s="1520"/>
      <c r="P39" s="1520"/>
      <c r="Q39" s="1520"/>
      <c r="R39" s="1520"/>
      <c r="S39" s="1520"/>
      <c r="T39" s="1520"/>
      <c r="U39" s="1520"/>
      <c r="V39" s="1520"/>
      <c r="W39" s="1520"/>
      <c r="X39" s="1520"/>
      <c r="Y39" s="1520"/>
      <c r="Z39" s="1520"/>
      <c r="AA39" s="1520"/>
    </row>
    <row r="40" spans="1:28" s="946" customFormat="1" ht="13.5" customHeight="1">
      <c r="B40" s="7" t="s">
        <v>142</v>
      </c>
      <c r="C40" s="7"/>
      <c r="D40" s="899" t="s">
        <v>862</v>
      </c>
      <c r="E40" s="159"/>
      <c r="F40" s="159"/>
      <c r="G40" s="159"/>
      <c r="H40" s="159"/>
      <c r="I40" s="159"/>
      <c r="J40" s="159"/>
      <c r="K40" s="159"/>
      <c r="L40" s="159"/>
      <c r="M40" s="159"/>
      <c r="N40" s="159"/>
      <c r="O40" s="159"/>
      <c r="P40" s="159"/>
      <c r="Q40" s="159"/>
      <c r="R40" s="159"/>
      <c r="S40" s="159"/>
      <c r="T40" s="159"/>
      <c r="U40" s="159"/>
      <c r="V40" s="159"/>
      <c r="W40" s="159"/>
      <c r="X40" s="159"/>
      <c r="Y40" s="159"/>
      <c r="Z40" s="159"/>
      <c r="AA40" s="159"/>
    </row>
    <row r="41" spans="1:28" s="255" customFormat="1" ht="13.5" customHeight="1">
      <c r="B41" s="7" t="s">
        <v>139</v>
      </c>
      <c r="C41" s="7"/>
      <c r="D41" s="1521" t="s">
        <v>226</v>
      </c>
      <c r="E41" s="1520"/>
      <c r="F41" s="1520"/>
      <c r="G41" s="1520"/>
      <c r="H41" s="1520"/>
      <c r="I41" s="1520"/>
      <c r="J41" s="1520"/>
      <c r="K41" s="1520"/>
      <c r="L41" s="1520"/>
      <c r="M41" s="1520"/>
      <c r="N41" s="1520"/>
      <c r="O41" s="1520"/>
      <c r="P41" s="1520"/>
      <c r="Q41" s="1520"/>
      <c r="R41" s="1520"/>
      <c r="S41" s="1520"/>
      <c r="T41" s="1520"/>
      <c r="U41" s="1520"/>
      <c r="V41" s="1520"/>
      <c r="W41" s="1520"/>
      <c r="X41" s="1520"/>
      <c r="Y41" s="1520"/>
      <c r="Z41" s="1520"/>
      <c r="AA41" s="1520"/>
    </row>
    <row r="42" spans="1:28" s="255" customFormat="1" ht="13.5" customHeight="1">
      <c r="B42" s="7" t="s">
        <v>710</v>
      </c>
      <c r="C42" s="7"/>
      <c r="D42" s="1533" t="s">
        <v>230</v>
      </c>
      <c r="E42" s="1520"/>
      <c r="F42" s="1520"/>
      <c r="G42" s="1520"/>
      <c r="H42" s="1520"/>
      <c r="I42" s="1520"/>
      <c r="J42" s="1520"/>
      <c r="K42" s="1520"/>
      <c r="L42" s="1520"/>
      <c r="M42" s="1520"/>
      <c r="N42" s="1520"/>
      <c r="O42" s="1520"/>
      <c r="P42" s="1520"/>
      <c r="Q42" s="1520"/>
      <c r="R42" s="1520"/>
      <c r="S42" s="1520"/>
      <c r="T42" s="1520"/>
      <c r="U42" s="1520"/>
      <c r="V42" s="1520"/>
      <c r="W42" s="1520"/>
      <c r="X42" s="1520"/>
      <c r="Y42" s="1520"/>
      <c r="Z42" s="1520"/>
      <c r="AA42" s="1520"/>
    </row>
    <row r="43" spans="1:28" s="255" customFormat="1" ht="13.5" customHeight="1">
      <c r="B43" s="947" t="s">
        <v>708</v>
      </c>
      <c r="C43" s="947"/>
      <c r="D43" s="948" t="s">
        <v>227</v>
      </c>
      <c r="E43" s="159"/>
      <c r="F43" s="159"/>
      <c r="G43" s="159"/>
      <c r="H43" s="159"/>
      <c r="I43" s="159"/>
      <c r="J43" s="159"/>
      <c r="K43" s="159"/>
      <c r="L43" s="159"/>
      <c r="M43" s="159"/>
      <c r="N43" s="159"/>
      <c r="O43" s="159"/>
      <c r="P43" s="159"/>
      <c r="Q43" s="159"/>
      <c r="R43" s="159"/>
      <c r="S43" s="159"/>
      <c r="T43" s="159"/>
      <c r="U43" s="159"/>
      <c r="V43" s="159"/>
      <c r="W43" s="159"/>
      <c r="X43" s="159"/>
      <c r="Y43" s="159"/>
      <c r="Z43" s="159"/>
      <c r="AA43" s="159"/>
    </row>
    <row r="44" spans="1:28" s="946" customFormat="1" ht="13.5" customHeight="1">
      <c r="B44" s="947" t="s">
        <v>709</v>
      </c>
      <c r="C44" s="947"/>
      <c r="D44" s="1524" t="s">
        <v>803</v>
      </c>
      <c r="E44" s="1525"/>
      <c r="F44" s="1525"/>
      <c r="G44" s="1525"/>
      <c r="H44" s="1525"/>
      <c r="I44" s="1525"/>
      <c r="J44" s="1525"/>
      <c r="K44" s="1525"/>
      <c r="L44" s="1525"/>
      <c r="M44" s="1525"/>
      <c r="N44" s="1525"/>
      <c r="O44" s="1525"/>
      <c r="P44" s="1525"/>
      <c r="Q44" s="1525"/>
      <c r="R44" s="1525"/>
      <c r="S44" s="1525"/>
      <c r="T44" s="1525"/>
      <c r="U44" s="1525"/>
      <c r="V44" s="1525"/>
      <c r="W44" s="1525"/>
      <c r="X44" s="1525"/>
      <c r="Y44" s="1525"/>
      <c r="Z44" s="1525"/>
      <c r="AA44" s="1525"/>
    </row>
    <row r="45" spans="1:28" s="946" customFormat="1" ht="13.5" customHeight="1">
      <c r="B45" s="947"/>
      <c r="C45" s="947"/>
    </row>
    <row r="46" spans="1:28" s="255" customFormat="1" ht="13.5" customHeight="1">
      <c r="D46" s="1532"/>
      <c r="E46" s="1520"/>
      <c r="F46" s="1520"/>
      <c r="G46" s="1520"/>
      <c r="H46" s="1520"/>
      <c r="I46" s="1520"/>
      <c r="J46" s="1520"/>
      <c r="K46" s="1520"/>
      <c r="L46" s="1520"/>
      <c r="M46" s="1520"/>
      <c r="N46" s="1520"/>
      <c r="O46" s="1520"/>
      <c r="P46" s="1520"/>
      <c r="Q46" s="1520"/>
      <c r="R46" s="1520"/>
      <c r="S46" s="1520"/>
      <c r="T46" s="1520"/>
      <c r="U46" s="1520"/>
      <c r="V46" s="1520"/>
      <c r="W46" s="1520"/>
      <c r="X46" s="1520"/>
      <c r="Y46" s="1520"/>
      <c r="Z46" s="1520"/>
      <c r="AA46" s="1520"/>
    </row>
    <row r="47" spans="1:28" ht="8.25" customHeight="1" thickBot="1"/>
    <row r="48" spans="1:28" ht="12.75" customHeight="1">
      <c r="S48" s="6"/>
      <c r="T48" s="6"/>
      <c r="U48" s="6"/>
      <c r="V48" s="6"/>
      <c r="W48" s="6"/>
      <c r="X48" s="6"/>
      <c r="Y48" s="1440" t="s">
        <v>164</v>
      </c>
      <c r="Z48" s="1526"/>
      <c r="AA48" s="1441"/>
    </row>
    <row r="49" spans="1:27" ht="12.75" customHeight="1" thickBot="1">
      <c r="S49" s="6"/>
      <c r="T49" s="6"/>
      <c r="U49" s="6"/>
      <c r="V49" s="6"/>
      <c r="W49" s="6"/>
      <c r="X49" s="6"/>
      <c r="Y49" s="1442"/>
      <c r="Z49" s="1527"/>
      <c r="AA49" s="1443"/>
    </row>
    <row r="50" spans="1:27" ht="8.25" customHeight="1">
      <c r="A50" s="20"/>
      <c r="B50" s="49"/>
      <c r="C50" s="49"/>
      <c r="D50" s="49"/>
    </row>
    <row r="51" spans="1:27" ht="13.5">
      <c r="A51" s="49"/>
      <c r="B51" s="49"/>
      <c r="C51" s="49"/>
      <c r="D51" s="49"/>
    </row>
  </sheetData>
  <mergeCells count="19">
    <mergeCell ref="D18:E18"/>
    <mergeCell ref="D21:E21"/>
    <mergeCell ref="D24:E24"/>
    <mergeCell ref="D44:AA44"/>
    <mergeCell ref="Y48:AA49"/>
    <mergeCell ref="B1:AA1"/>
    <mergeCell ref="B3:AA3"/>
    <mergeCell ref="B6:E6"/>
    <mergeCell ref="D46:AA46"/>
    <mergeCell ref="D37:AA37"/>
    <mergeCell ref="D39:AA39"/>
    <mergeCell ref="D41:AA41"/>
    <mergeCell ref="D42:AA42"/>
    <mergeCell ref="D38:AA38"/>
    <mergeCell ref="D9:E9"/>
    <mergeCell ref="D12:E12"/>
    <mergeCell ref="B34:G34"/>
    <mergeCell ref="B35:G35"/>
    <mergeCell ref="D15:E15"/>
  </mergeCells>
  <phoneticPr fontId="27"/>
  <printOptions horizontalCentered="1"/>
  <pageMargins left="0.78740157480314965" right="0.78740157480314965" top="0.98425196850393704" bottom="0.98425196850393704" header="0.51181102362204722" footer="0.51181102362204722"/>
  <pageSetup paperSize="8" scale="52" fitToHeight="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O24"/>
  <sheetViews>
    <sheetView showGridLines="0" view="pageBreakPreview" zoomScaleNormal="100" zoomScaleSheetLayoutView="100" workbookViewId="0">
      <selection activeCell="D27" sqref="D27"/>
    </sheetView>
  </sheetViews>
  <sheetFormatPr defaultColWidth="9" defaultRowHeight="12"/>
  <cols>
    <col min="1" max="1" width="2.125" style="23" customWidth="1"/>
    <col min="2" max="2" width="4.625" style="23" customWidth="1"/>
    <col min="3" max="3" width="25.625" style="23" customWidth="1"/>
    <col min="4" max="4" width="40.625" style="23" customWidth="1"/>
    <col min="5" max="5" width="25.125" style="23" customWidth="1"/>
    <col min="6" max="7" width="15.625" style="23" customWidth="1"/>
    <col min="8" max="8" width="2.125" style="23" customWidth="1"/>
    <col min="9" max="12" width="13.625" style="23" customWidth="1"/>
    <col min="13" max="16384" width="9" style="23"/>
  </cols>
  <sheetData>
    <row r="1" spans="1:15" s="55" customFormat="1" ht="20.100000000000001" customHeight="1">
      <c r="B1" s="1528" t="s">
        <v>889</v>
      </c>
      <c r="C1" s="1123"/>
      <c r="D1" s="1123"/>
      <c r="E1" s="1123"/>
      <c r="F1" s="1123"/>
      <c r="G1" s="1123"/>
      <c r="H1" s="52"/>
      <c r="I1" s="49"/>
      <c r="J1" s="49"/>
      <c r="K1" s="49"/>
      <c r="L1" s="49"/>
    </row>
    <row r="2" spans="1:15" s="55" customFormat="1" ht="9.9499999999999993" customHeight="1">
      <c r="B2" s="50"/>
      <c r="C2" s="49"/>
      <c r="D2" s="49"/>
      <c r="E2" s="49"/>
      <c r="F2" s="51"/>
      <c r="G2" s="52"/>
      <c r="H2" s="49"/>
      <c r="I2" s="49"/>
    </row>
    <row r="3" spans="1:15" s="55" customFormat="1" ht="20.100000000000001" customHeight="1">
      <c r="B3" s="1169" t="s">
        <v>591</v>
      </c>
      <c r="C3" s="1125"/>
      <c r="D3" s="1125"/>
      <c r="E3" s="1125"/>
      <c r="F3" s="1125"/>
      <c r="G3" s="1125"/>
      <c r="H3" s="235"/>
      <c r="I3" s="51"/>
      <c r="J3" s="51"/>
      <c r="K3" s="51"/>
      <c r="L3" s="51"/>
      <c r="M3" s="236"/>
      <c r="N3" s="236"/>
      <c r="O3" s="236"/>
    </row>
    <row r="4" spans="1:15" s="55" customFormat="1" ht="8.25" customHeight="1" thickBot="1">
      <c r="A4" s="237"/>
      <c r="B4" s="238"/>
      <c r="C4" s="238"/>
      <c r="D4" s="238"/>
      <c r="E4" s="238"/>
      <c r="F4" s="238"/>
      <c r="G4" s="238"/>
      <c r="H4" s="238"/>
      <c r="I4" s="51"/>
      <c r="J4" s="51"/>
      <c r="K4" s="51"/>
      <c r="L4" s="51"/>
      <c r="M4" s="236"/>
      <c r="N4" s="236"/>
      <c r="O4" s="236"/>
    </row>
    <row r="5" spans="1:15" s="49" customFormat="1" ht="20.100000000000001" customHeight="1">
      <c r="B5" s="1542" t="s">
        <v>208</v>
      </c>
      <c r="C5" s="1543"/>
      <c r="D5" s="1546" t="s">
        <v>108</v>
      </c>
      <c r="E5" s="1546" t="s">
        <v>873</v>
      </c>
      <c r="F5" s="1548" t="s">
        <v>109</v>
      </c>
      <c r="G5" s="1549"/>
    </row>
    <row r="6" spans="1:15" s="49" customFormat="1" ht="20.100000000000001" customHeight="1" thickBot="1">
      <c r="B6" s="1544"/>
      <c r="C6" s="1545"/>
      <c r="D6" s="1547"/>
      <c r="E6" s="1547"/>
      <c r="F6" s="581" t="s">
        <v>209</v>
      </c>
      <c r="G6" s="582" t="s">
        <v>273</v>
      </c>
    </row>
    <row r="7" spans="1:15" s="49" customFormat="1" ht="20.100000000000001" customHeight="1">
      <c r="B7" s="1550"/>
      <c r="C7" s="1551"/>
      <c r="D7" s="967"/>
      <c r="E7" s="968"/>
      <c r="F7" s="969"/>
      <c r="G7" s="1552">
        <f>SUM(F7:F13)</f>
        <v>0</v>
      </c>
    </row>
    <row r="8" spans="1:15" s="49" customFormat="1" ht="20.100000000000001" customHeight="1">
      <c r="B8" s="1554"/>
      <c r="C8" s="1555"/>
      <c r="D8" s="970"/>
      <c r="E8" s="971"/>
      <c r="F8" s="972"/>
      <c r="G8" s="1552"/>
    </row>
    <row r="9" spans="1:15" s="49" customFormat="1" ht="20.100000000000001" customHeight="1">
      <c r="B9" s="1554"/>
      <c r="C9" s="1555"/>
      <c r="D9" s="970"/>
      <c r="E9" s="971"/>
      <c r="F9" s="972"/>
      <c r="G9" s="1552"/>
    </row>
    <row r="10" spans="1:15" s="49" customFormat="1" ht="20.100000000000001" customHeight="1">
      <c r="B10" s="1554"/>
      <c r="C10" s="1555"/>
      <c r="D10" s="970"/>
      <c r="E10" s="971"/>
      <c r="F10" s="972"/>
      <c r="G10" s="1552"/>
    </row>
    <row r="11" spans="1:15" s="49" customFormat="1" ht="20.100000000000001" customHeight="1">
      <c r="B11" s="1554"/>
      <c r="C11" s="1555"/>
      <c r="D11" s="970"/>
      <c r="E11" s="971"/>
      <c r="F11" s="972"/>
      <c r="G11" s="1552"/>
    </row>
    <row r="12" spans="1:15" s="49" customFormat="1" ht="20.100000000000001" customHeight="1">
      <c r="B12" s="1554"/>
      <c r="C12" s="1555"/>
      <c r="D12" s="970"/>
      <c r="E12" s="971"/>
      <c r="F12" s="972"/>
      <c r="G12" s="1552"/>
    </row>
    <row r="13" spans="1:15" s="49" customFormat="1" ht="20.100000000000001" customHeight="1" thickBot="1">
      <c r="B13" s="1563"/>
      <c r="C13" s="1564"/>
      <c r="D13" s="973"/>
      <c r="E13" s="974"/>
      <c r="F13" s="975"/>
      <c r="G13" s="1553"/>
    </row>
    <row r="14" spans="1:15" ht="23.25" customHeight="1"/>
    <row r="15" spans="1:15" ht="13.5" customHeight="1">
      <c r="B15" s="7" t="s">
        <v>210</v>
      </c>
      <c r="C15" s="1533" t="s">
        <v>110</v>
      </c>
      <c r="D15" s="1520"/>
      <c r="E15" s="1520"/>
      <c r="F15" s="1520"/>
      <c r="G15" s="1520"/>
    </row>
    <row r="16" spans="1:15" ht="13.5" customHeight="1">
      <c r="B16" s="7" t="s">
        <v>211</v>
      </c>
      <c r="C16" s="1533" t="s">
        <v>274</v>
      </c>
      <c r="D16" s="1520"/>
      <c r="E16" s="1520"/>
      <c r="F16" s="1520"/>
      <c r="G16" s="1520"/>
    </row>
    <row r="17" spans="2:7" ht="13.5" customHeight="1">
      <c r="B17" s="7" t="s">
        <v>141</v>
      </c>
      <c r="C17" s="1521" t="s">
        <v>226</v>
      </c>
      <c r="D17" s="1520"/>
      <c r="E17" s="1520"/>
      <c r="F17" s="1520"/>
      <c r="G17" s="1520"/>
    </row>
    <row r="18" spans="2:7" ht="13.5" customHeight="1">
      <c r="B18" s="7" t="s">
        <v>142</v>
      </c>
      <c r="C18" s="1533" t="s">
        <v>230</v>
      </c>
      <c r="D18" s="1520"/>
      <c r="E18" s="1520"/>
      <c r="F18" s="1520"/>
      <c r="G18" s="1520"/>
    </row>
    <row r="19" spans="2:7" ht="24.95" customHeight="1">
      <c r="B19" s="7" t="s">
        <v>139</v>
      </c>
      <c r="C19" s="1556" t="s">
        <v>275</v>
      </c>
      <c r="D19" s="1557"/>
      <c r="E19" s="1557"/>
      <c r="F19" s="1557"/>
      <c r="G19" s="1557"/>
    </row>
    <row r="20" spans="2:7" ht="13.5" customHeight="1">
      <c r="B20" s="7" t="s">
        <v>140</v>
      </c>
      <c r="C20" s="1557" t="s">
        <v>978</v>
      </c>
      <c r="D20" s="1558"/>
      <c r="E20" s="1558"/>
      <c r="F20" s="1558"/>
      <c r="G20" s="1558"/>
    </row>
    <row r="21" spans="2:7" ht="8.25" customHeight="1" thickBot="1"/>
    <row r="22" spans="2:7">
      <c r="F22" s="1559" t="s">
        <v>164</v>
      </c>
      <c r="G22" s="1560"/>
    </row>
    <row r="23" spans="2:7" ht="12.75" thickBot="1">
      <c r="F23" s="1561"/>
      <c r="G23" s="1562"/>
    </row>
    <row r="24" spans="2:7" ht="8.25" customHeight="1"/>
  </sheetData>
  <mergeCells count="21">
    <mergeCell ref="C18:G18"/>
    <mergeCell ref="C19:G19"/>
    <mergeCell ref="C20:G20"/>
    <mergeCell ref="F22:G23"/>
    <mergeCell ref="B11:C11"/>
    <mergeCell ref="B12:C12"/>
    <mergeCell ref="B13:C13"/>
    <mergeCell ref="C15:G15"/>
    <mergeCell ref="C16:G16"/>
    <mergeCell ref="C17:G17"/>
    <mergeCell ref="B7:C7"/>
    <mergeCell ref="G7:G13"/>
    <mergeCell ref="B8:C8"/>
    <mergeCell ref="B9:C9"/>
    <mergeCell ref="B10:C10"/>
    <mergeCell ref="B1:G1"/>
    <mergeCell ref="B3:G3"/>
    <mergeCell ref="B5:C6"/>
    <mergeCell ref="D5:D6"/>
    <mergeCell ref="F5:G5"/>
    <mergeCell ref="E5:E6"/>
  </mergeCells>
  <phoneticPr fontId="27"/>
  <printOptions horizontalCentered="1"/>
  <pageMargins left="0.78740157480314965" right="0.78740157480314965" top="0.78740157480314965" bottom="0.78740157480314965" header="0.51181102362204722" footer="0.51181102362204722"/>
  <pageSetup paperSize="9" scale="68" fitToHeight="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AA20"/>
  <sheetViews>
    <sheetView showGridLines="0" view="pageBreakPreview" zoomScale="85" zoomScaleNormal="100" zoomScaleSheetLayoutView="85" workbookViewId="0">
      <selection activeCell="B1" sqref="B1:Z1"/>
    </sheetView>
  </sheetViews>
  <sheetFormatPr defaultColWidth="8" defaultRowHeight="11.25"/>
  <cols>
    <col min="1" max="1" width="2.125" style="55" customWidth="1"/>
    <col min="2" max="3" width="4.5" style="55" customWidth="1"/>
    <col min="4" max="4" width="16.125" style="55" customWidth="1"/>
    <col min="5" max="5" width="5.125" style="55" bestFit="1" customWidth="1"/>
    <col min="6" max="26" width="12.125" style="55" customWidth="1"/>
    <col min="27" max="27" width="2.125" style="55" customWidth="1"/>
    <col min="28" max="28" width="10.125" style="55" customWidth="1"/>
    <col min="29" max="16384" width="8" style="55"/>
  </cols>
  <sheetData>
    <row r="1" spans="1:27" ht="20.100000000000001" customHeight="1">
      <c r="B1" s="1528" t="s">
        <v>810</v>
      </c>
      <c r="C1" s="1123"/>
      <c r="D1" s="1123"/>
      <c r="E1" s="1123"/>
      <c r="F1" s="1123"/>
      <c r="G1" s="1123"/>
      <c r="H1" s="1123"/>
      <c r="I1" s="1123"/>
      <c r="J1" s="1123"/>
      <c r="K1" s="1123"/>
      <c r="L1" s="1123"/>
      <c r="M1" s="1123"/>
      <c r="N1" s="1123"/>
      <c r="O1" s="1123"/>
      <c r="P1" s="1123"/>
      <c r="Q1" s="1123"/>
      <c r="R1" s="1123"/>
      <c r="S1" s="1123"/>
      <c r="T1" s="1123"/>
      <c r="U1" s="1123"/>
      <c r="V1" s="1123"/>
      <c r="W1" s="1123"/>
      <c r="X1" s="1123"/>
      <c r="Y1" s="1123"/>
      <c r="Z1" s="1123"/>
    </row>
    <row r="2" spans="1:27" ht="8.25" customHeight="1">
      <c r="B2" s="50"/>
      <c r="C2" s="49"/>
      <c r="D2" s="52"/>
      <c r="E2" s="52"/>
      <c r="F2" s="52"/>
      <c r="G2" s="52"/>
      <c r="H2" s="52"/>
      <c r="I2" s="52"/>
      <c r="J2" s="49"/>
    </row>
    <row r="3" spans="1:27" ht="20.100000000000001" customHeight="1">
      <c r="B3" s="1169" t="s">
        <v>592</v>
      </c>
      <c r="C3" s="1574"/>
      <c r="D3" s="1574"/>
      <c r="E3" s="1574"/>
      <c r="F3" s="1574"/>
      <c r="G3" s="1574"/>
      <c r="H3" s="1574"/>
      <c r="I3" s="1574"/>
      <c r="J3" s="1574"/>
      <c r="K3" s="1574"/>
      <c r="L3" s="1574"/>
      <c r="M3" s="1574"/>
      <c r="N3" s="1574"/>
      <c r="O3" s="1574"/>
      <c r="P3" s="1574"/>
      <c r="Q3" s="1574"/>
      <c r="R3" s="1574"/>
      <c r="S3" s="1574"/>
      <c r="T3" s="1574"/>
      <c r="U3" s="1574"/>
      <c r="V3" s="1574"/>
      <c r="W3" s="1574"/>
      <c r="X3" s="1574"/>
      <c r="Y3" s="1574"/>
      <c r="Z3" s="1574"/>
    </row>
    <row r="4" spans="1:27" ht="8.25" customHeight="1">
      <c r="B4" s="183"/>
      <c r="C4" s="239"/>
      <c r="D4" s="239"/>
      <c r="E4" s="239"/>
      <c r="F4" s="239"/>
      <c r="G4" s="239"/>
      <c r="H4" s="239"/>
      <c r="I4" s="239"/>
      <c r="J4" s="239"/>
      <c r="K4" s="239"/>
      <c r="L4" s="239"/>
      <c r="M4" s="239"/>
      <c r="N4" s="239"/>
      <c r="O4" s="239"/>
      <c r="P4" s="239"/>
      <c r="Q4" s="239"/>
      <c r="R4" s="239"/>
      <c r="S4" s="239"/>
      <c r="T4" s="239"/>
      <c r="U4" s="239"/>
      <c r="V4" s="239"/>
      <c r="W4" s="239"/>
      <c r="X4" s="239"/>
      <c r="Y4" s="239"/>
      <c r="Z4" s="239"/>
    </row>
    <row r="5" spans="1:27" s="240" customFormat="1" ht="20.100000000000001" customHeight="1" thickBot="1">
      <c r="B5" s="247"/>
      <c r="Z5" s="246"/>
    </row>
    <row r="6" spans="1:27" s="19" customFormat="1" ht="20.100000000000001" customHeight="1" thickBot="1">
      <c r="A6" s="186"/>
      <c r="B6" s="1575" t="s">
        <v>212</v>
      </c>
      <c r="C6" s="1576"/>
      <c r="D6" s="1576"/>
      <c r="E6" s="1577"/>
      <c r="F6" s="718" t="s">
        <v>248</v>
      </c>
      <c r="G6" s="580" t="s">
        <v>249</v>
      </c>
      <c r="H6" s="580" t="s">
        <v>250</v>
      </c>
      <c r="I6" s="580" t="s">
        <v>251</v>
      </c>
      <c r="J6" s="580" t="s">
        <v>252</v>
      </c>
      <c r="K6" s="580" t="s">
        <v>253</v>
      </c>
      <c r="L6" s="580" t="s">
        <v>254</v>
      </c>
      <c r="M6" s="580" t="s">
        <v>255</v>
      </c>
      <c r="N6" s="580" t="s">
        <v>256</v>
      </c>
      <c r="O6" s="580" t="s">
        <v>257</v>
      </c>
      <c r="P6" s="580" t="s">
        <v>258</v>
      </c>
      <c r="Q6" s="580" t="s">
        <v>259</v>
      </c>
      <c r="R6" s="580" t="s">
        <v>260</v>
      </c>
      <c r="S6" s="580" t="s">
        <v>261</v>
      </c>
      <c r="T6" s="580" t="s">
        <v>262</v>
      </c>
      <c r="U6" s="580" t="s">
        <v>322</v>
      </c>
      <c r="V6" s="580" t="s">
        <v>323</v>
      </c>
      <c r="W6" s="580" t="s">
        <v>324</v>
      </c>
      <c r="X6" s="580" t="s">
        <v>462</v>
      </c>
      <c r="Y6" s="716" t="s">
        <v>463</v>
      </c>
      <c r="Z6" s="246"/>
    </row>
    <row r="7" spans="1:27" ht="20.100000000000001" customHeight="1" thickBot="1">
      <c r="A7" s="186"/>
      <c r="B7" s="1476" t="s">
        <v>122</v>
      </c>
      <c r="C7" s="1573"/>
      <c r="D7" s="1573"/>
      <c r="E7" s="241" t="s">
        <v>123</v>
      </c>
      <c r="F7" s="719">
        <v>102807</v>
      </c>
      <c r="G7" s="242">
        <v>102458</v>
      </c>
      <c r="H7" s="242">
        <v>101560</v>
      </c>
      <c r="I7" s="375">
        <v>100939</v>
      </c>
      <c r="J7" s="375">
        <v>100315</v>
      </c>
      <c r="K7" s="375">
        <v>99962</v>
      </c>
      <c r="L7" s="375">
        <v>98956</v>
      </c>
      <c r="M7" s="375">
        <v>98219</v>
      </c>
      <c r="N7" s="375">
        <v>97484</v>
      </c>
      <c r="O7" s="375">
        <v>97010</v>
      </c>
      <c r="P7" s="375">
        <v>96013</v>
      </c>
      <c r="Q7" s="375">
        <v>95187</v>
      </c>
      <c r="R7" s="375">
        <v>94365</v>
      </c>
      <c r="S7" s="375">
        <v>93792</v>
      </c>
      <c r="T7" s="375">
        <v>92715</v>
      </c>
      <c r="U7" s="375">
        <v>91890</v>
      </c>
      <c r="V7" s="375">
        <v>91068</v>
      </c>
      <c r="W7" s="375">
        <v>90486</v>
      </c>
      <c r="X7" s="375">
        <v>89418</v>
      </c>
      <c r="Y7" s="720">
        <v>88594</v>
      </c>
      <c r="Z7" s="246"/>
    </row>
    <row r="8" spans="1:27" ht="20.100000000000001" customHeight="1" thickBot="1">
      <c r="A8" s="186"/>
      <c r="B8" s="1571" t="s">
        <v>109</v>
      </c>
      <c r="C8" s="1572"/>
      <c r="D8" s="243"/>
      <c r="E8" s="583" t="s">
        <v>159</v>
      </c>
      <c r="F8" s="721">
        <f>F7*$D$8</f>
        <v>0</v>
      </c>
      <c r="G8" s="584">
        <f t="shared" ref="G8:K8" si="0">G7*$D$8</f>
        <v>0</v>
      </c>
      <c r="H8" s="584">
        <f t="shared" si="0"/>
        <v>0</v>
      </c>
      <c r="I8" s="584">
        <f t="shared" si="0"/>
        <v>0</v>
      </c>
      <c r="J8" s="584">
        <f t="shared" si="0"/>
        <v>0</v>
      </c>
      <c r="K8" s="584">
        <f t="shared" si="0"/>
        <v>0</v>
      </c>
      <c r="L8" s="584">
        <f>L7*$D$8</f>
        <v>0</v>
      </c>
      <c r="M8" s="584">
        <f t="shared" ref="M8:Y8" si="1">M7*$D$8</f>
        <v>0</v>
      </c>
      <c r="N8" s="584">
        <f t="shared" si="1"/>
        <v>0</v>
      </c>
      <c r="O8" s="584">
        <f t="shared" si="1"/>
        <v>0</v>
      </c>
      <c r="P8" s="584">
        <f t="shared" si="1"/>
        <v>0</v>
      </c>
      <c r="Q8" s="584">
        <f t="shared" si="1"/>
        <v>0</v>
      </c>
      <c r="R8" s="584">
        <f t="shared" si="1"/>
        <v>0</v>
      </c>
      <c r="S8" s="584">
        <f t="shared" si="1"/>
        <v>0</v>
      </c>
      <c r="T8" s="584">
        <f t="shared" si="1"/>
        <v>0</v>
      </c>
      <c r="U8" s="584">
        <f t="shared" si="1"/>
        <v>0</v>
      </c>
      <c r="V8" s="584">
        <f t="shared" si="1"/>
        <v>0</v>
      </c>
      <c r="W8" s="584">
        <f t="shared" si="1"/>
        <v>0</v>
      </c>
      <c r="X8" s="584">
        <f t="shared" si="1"/>
        <v>0</v>
      </c>
      <c r="Y8" s="722">
        <f t="shared" si="1"/>
        <v>0</v>
      </c>
      <c r="Z8" s="246"/>
    </row>
    <row r="9" spans="1:27" ht="8.25" customHeight="1">
      <c r="A9" s="208"/>
      <c r="B9" s="208"/>
      <c r="C9" s="244"/>
      <c r="D9" s="245"/>
      <c r="E9" s="244"/>
      <c r="F9" s="246"/>
      <c r="G9" s="246"/>
      <c r="H9" s="246"/>
      <c r="I9" s="246"/>
      <c r="J9" s="246"/>
      <c r="K9" s="246"/>
      <c r="L9" s="246"/>
      <c r="M9" s="246"/>
      <c r="N9" s="246"/>
      <c r="O9" s="246"/>
      <c r="P9" s="246"/>
      <c r="Q9" s="246"/>
      <c r="R9" s="246"/>
      <c r="S9" s="246"/>
      <c r="T9" s="246"/>
      <c r="U9" s="246"/>
      <c r="V9" s="246"/>
      <c r="W9" s="246"/>
      <c r="X9" s="246"/>
      <c r="Y9" s="246"/>
      <c r="Z9" s="246"/>
    </row>
    <row r="10" spans="1:27" ht="13.5" customHeight="1">
      <c r="B10" s="7" t="s">
        <v>213</v>
      </c>
      <c r="C10" s="1578" t="s">
        <v>231</v>
      </c>
      <c r="D10" s="1520"/>
      <c r="E10" s="1520"/>
      <c r="F10" s="1520"/>
      <c r="G10" s="1520"/>
      <c r="H10" s="1520"/>
      <c r="I10" s="1520"/>
      <c r="J10" s="1520"/>
      <c r="K10" s="1520"/>
      <c r="L10" s="1520"/>
      <c r="M10" s="1520"/>
      <c r="N10" s="1520"/>
      <c r="O10" s="1520"/>
      <c r="P10" s="1520"/>
      <c r="Q10" s="1520"/>
      <c r="R10" s="1520"/>
      <c r="S10" s="1520"/>
      <c r="T10" s="1520"/>
      <c r="U10" s="1520"/>
      <c r="V10" s="1520"/>
      <c r="W10" s="1520"/>
      <c r="X10" s="1520"/>
      <c r="Y10" s="1520"/>
      <c r="Z10" s="1520"/>
      <c r="AA10" s="1520"/>
    </row>
    <row r="11" spans="1:27" ht="13.5" customHeight="1">
      <c r="B11" s="7" t="s">
        <v>214</v>
      </c>
      <c r="C11" s="1578" t="s">
        <v>663</v>
      </c>
      <c r="D11" s="1520"/>
      <c r="E11" s="1520"/>
      <c r="F11" s="1520"/>
      <c r="G11" s="1520"/>
      <c r="H11" s="1520"/>
      <c r="I11" s="1520"/>
      <c r="J11" s="1520"/>
      <c r="K11" s="1520"/>
      <c r="L11" s="1520"/>
      <c r="M11" s="1520"/>
      <c r="N11" s="1520"/>
      <c r="O11" s="1520"/>
      <c r="P11" s="1520"/>
      <c r="Q11" s="1520"/>
      <c r="R11" s="1520"/>
      <c r="S11" s="1520"/>
      <c r="T11" s="1520"/>
      <c r="U11" s="1520"/>
      <c r="V11" s="1520"/>
      <c r="W11" s="1520"/>
      <c r="X11" s="1520"/>
      <c r="Y11" s="1520"/>
      <c r="Z11" s="1520"/>
      <c r="AA11" s="1520"/>
    </row>
    <row r="12" spans="1:27" ht="13.5" customHeight="1">
      <c r="B12" s="7" t="s">
        <v>141</v>
      </c>
      <c r="C12" s="1533" t="s">
        <v>229</v>
      </c>
      <c r="D12" s="1520"/>
      <c r="E12" s="1520"/>
      <c r="F12" s="1520"/>
      <c r="G12" s="1520"/>
      <c r="H12" s="1520"/>
      <c r="I12" s="1520"/>
      <c r="J12" s="1520"/>
      <c r="K12" s="1520"/>
      <c r="L12" s="1520"/>
      <c r="M12" s="1520"/>
      <c r="N12" s="1520"/>
      <c r="O12" s="1520"/>
      <c r="P12" s="1520"/>
      <c r="Q12" s="1520"/>
      <c r="R12" s="1520"/>
      <c r="S12" s="1520"/>
      <c r="T12" s="1520"/>
      <c r="U12" s="1520"/>
      <c r="V12" s="1520"/>
      <c r="W12" s="1520"/>
      <c r="X12" s="1520"/>
      <c r="Y12" s="1520"/>
      <c r="Z12" s="1520"/>
      <c r="AA12" s="1520"/>
    </row>
    <row r="13" spans="1:27" ht="13.5" customHeight="1">
      <c r="B13" s="7" t="s">
        <v>142</v>
      </c>
      <c r="C13" s="1521" t="s">
        <v>226</v>
      </c>
      <c r="D13" s="1520"/>
      <c r="E13" s="1520"/>
      <c r="F13" s="1520"/>
      <c r="G13" s="1520"/>
      <c r="H13" s="1520"/>
      <c r="I13" s="1520"/>
      <c r="J13" s="1520"/>
      <c r="K13" s="1520"/>
      <c r="L13" s="1520"/>
      <c r="M13" s="1520"/>
      <c r="N13" s="1520"/>
      <c r="O13" s="1520"/>
      <c r="P13" s="1520"/>
      <c r="Q13" s="1520"/>
      <c r="R13" s="1520"/>
      <c r="S13" s="1520"/>
      <c r="T13" s="1520"/>
      <c r="U13" s="1520"/>
      <c r="V13" s="1520"/>
      <c r="W13" s="1520"/>
      <c r="X13" s="1520"/>
      <c r="Y13" s="1520"/>
      <c r="Z13" s="1520"/>
      <c r="AA13" s="1520"/>
    </row>
    <row r="14" spans="1:27" ht="13.5" customHeight="1">
      <c r="B14" s="7" t="s">
        <v>139</v>
      </c>
      <c r="C14" s="1556" t="s">
        <v>227</v>
      </c>
      <c r="D14" s="1579"/>
      <c r="E14" s="1579"/>
      <c r="F14" s="1579"/>
      <c r="G14" s="1579"/>
      <c r="H14" s="1579"/>
      <c r="I14" s="1579"/>
      <c r="J14" s="1579"/>
      <c r="K14" s="1579"/>
      <c r="L14" s="1579"/>
      <c r="M14" s="1579"/>
      <c r="N14" s="1579"/>
      <c r="O14" s="1579"/>
      <c r="P14" s="1579"/>
      <c r="Q14" s="1579"/>
      <c r="R14" s="1579"/>
      <c r="S14" s="1579"/>
      <c r="T14" s="1579"/>
      <c r="U14" s="1579"/>
      <c r="V14" s="1579"/>
      <c r="W14" s="1579"/>
      <c r="X14" s="1579"/>
      <c r="Y14" s="1579"/>
      <c r="Z14" s="1579"/>
      <c r="AA14" s="1579"/>
    </row>
    <row r="15" spans="1:27" ht="13.5" customHeight="1">
      <c r="B15" s="7" t="s">
        <v>140</v>
      </c>
      <c r="C15" s="1532" t="s">
        <v>891</v>
      </c>
      <c r="D15" s="1520"/>
      <c r="E15" s="1520"/>
      <c r="F15" s="1520"/>
      <c r="G15" s="1520"/>
      <c r="H15" s="1520"/>
      <c r="I15" s="1520"/>
      <c r="J15" s="1520"/>
      <c r="K15" s="1520"/>
      <c r="L15" s="1520"/>
      <c r="M15" s="1520"/>
      <c r="N15" s="1520"/>
      <c r="O15" s="1520"/>
      <c r="P15" s="1520"/>
      <c r="Q15" s="1520"/>
      <c r="R15" s="1520"/>
      <c r="S15" s="1520"/>
      <c r="T15" s="1520"/>
      <c r="U15" s="1520"/>
      <c r="V15" s="1520"/>
      <c r="W15" s="1520"/>
      <c r="X15" s="1520"/>
      <c r="Y15" s="1520"/>
      <c r="Z15" s="1520"/>
      <c r="AA15" s="1520"/>
    </row>
    <row r="16" spans="1:27" ht="15.75" customHeight="1"/>
    <row r="17" spans="1:25" ht="12.75" customHeight="1" thickBot="1"/>
    <row r="18" spans="1:25" ht="13.5">
      <c r="A18" s="49"/>
      <c r="B18" s="49"/>
      <c r="C18" s="49"/>
      <c r="V18" s="1565" t="s">
        <v>269</v>
      </c>
      <c r="W18" s="1566"/>
      <c r="X18" s="1566"/>
      <c r="Y18" s="1567"/>
    </row>
    <row r="19" spans="1:25" ht="12" customHeight="1" thickBot="1">
      <c r="V19" s="1568"/>
      <c r="W19" s="1569"/>
      <c r="X19" s="1569"/>
      <c r="Y19" s="1570"/>
    </row>
    <row r="20" spans="1:25" ht="20.100000000000001" customHeight="1"/>
  </sheetData>
  <mergeCells count="12">
    <mergeCell ref="V18:Y19"/>
    <mergeCell ref="B8:C8"/>
    <mergeCell ref="B7:D7"/>
    <mergeCell ref="B1:Z1"/>
    <mergeCell ref="B3:Z3"/>
    <mergeCell ref="B6:E6"/>
    <mergeCell ref="C15:AA15"/>
    <mergeCell ref="C10:AA10"/>
    <mergeCell ref="C11:AA11"/>
    <mergeCell ref="C12:AA12"/>
    <mergeCell ref="C13:AA13"/>
    <mergeCell ref="C14:AA14"/>
  </mergeCells>
  <phoneticPr fontId="27"/>
  <printOptions horizontalCentered="1"/>
  <pageMargins left="0.78740157480314965" right="0.78740157480314965" top="0.98425196850393704" bottom="0.98425196850393704" header="0.51181102362204722" footer="0.51181102362204722"/>
  <pageSetup paperSize="8" scale="69" fitToHeight="0" orientation="landscape" horizontalDpi="300" verticalDpi="3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50"/>
  <sheetViews>
    <sheetView showGridLines="0" view="pageBreakPreview" topLeftCell="A13" zoomScaleNormal="100" zoomScaleSheetLayoutView="100" workbookViewId="0">
      <selection activeCell="B2" sqref="B2"/>
    </sheetView>
  </sheetViews>
  <sheetFormatPr defaultColWidth="9" defaultRowHeight="13.5"/>
  <cols>
    <col min="1" max="1" width="2.625" style="258" customWidth="1"/>
    <col min="2" max="2" width="4.625" style="258" customWidth="1"/>
    <col min="3" max="3" width="23.625" style="258" customWidth="1"/>
    <col min="4" max="4" width="8.625" style="258" customWidth="1"/>
    <col min="5" max="5" width="25.625" style="258" customWidth="1"/>
    <col min="6" max="7" width="15.625" style="258" customWidth="1"/>
    <col min="8" max="8" width="2.625" style="258" customWidth="1"/>
    <col min="9" max="16384" width="9" style="258"/>
  </cols>
  <sheetData>
    <row r="1" spans="1:10" s="167" customFormat="1" ht="20.100000000000001" customHeight="1">
      <c r="A1" s="256"/>
      <c r="B1" s="1142" t="s">
        <v>890</v>
      </c>
      <c r="C1" s="1123"/>
      <c r="D1" s="1123"/>
      <c r="E1" s="1123"/>
      <c r="F1" s="1123"/>
      <c r="G1" s="1123"/>
      <c r="H1" s="171"/>
      <c r="I1" s="171"/>
      <c r="J1" s="5"/>
    </row>
    <row r="2" spans="1:10" s="167" customFormat="1" ht="8.25" customHeight="1">
      <c r="A2" s="256"/>
      <c r="B2" s="257"/>
      <c r="C2" s="257"/>
      <c r="D2" s="257"/>
      <c r="E2" s="257"/>
      <c r="F2" s="257"/>
      <c r="G2" s="257"/>
      <c r="H2" s="171"/>
      <c r="I2" s="171"/>
      <c r="J2" s="5"/>
    </row>
    <row r="3" spans="1:10" ht="20.100000000000001" customHeight="1">
      <c r="B3" s="1424" t="s">
        <v>276</v>
      </c>
      <c r="C3" s="1125"/>
      <c r="D3" s="1125"/>
      <c r="E3" s="1125"/>
      <c r="F3" s="1125"/>
      <c r="G3" s="1125"/>
      <c r="H3" s="259"/>
      <c r="I3" s="259"/>
      <c r="J3" s="11"/>
    </row>
    <row r="4" spans="1:10" ht="8.25" customHeight="1"/>
    <row r="5" spans="1:10" s="48" customFormat="1" ht="19.5" customHeight="1" thickBot="1">
      <c r="B5" s="1591" t="s">
        <v>313</v>
      </c>
      <c r="C5" s="1591"/>
      <c r="D5" s="1591"/>
      <c r="E5" s="1591"/>
      <c r="F5" s="1591"/>
      <c r="G5" s="1591"/>
    </row>
    <row r="6" spans="1:10" s="48" customFormat="1" ht="20.100000000000001" customHeight="1">
      <c r="B6" s="1582" t="s">
        <v>48</v>
      </c>
      <c r="C6" s="1587" t="s">
        <v>49</v>
      </c>
      <c r="D6" s="1588"/>
      <c r="E6" s="1588"/>
      <c r="F6" s="585" t="s">
        <v>50</v>
      </c>
      <c r="G6" s="586" t="s">
        <v>51</v>
      </c>
    </row>
    <row r="7" spans="1:10" s="48" customFormat="1" ht="20.100000000000001" customHeight="1" thickBot="1">
      <c r="B7" s="1583"/>
      <c r="C7" s="576" t="s">
        <v>52</v>
      </c>
      <c r="D7" s="1589" t="s">
        <v>53</v>
      </c>
      <c r="E7" s="1590"/>
      <c r="F7" s="578" t="s">
        <v>54</v>
      </c>
      <c r="G7" s="587" t="s">
        <v>55</v>
      </c>
    </row>
    <row r="8" spans="1:10" s="48" customFormat="1" ht="35.450000000000003" customHeight="1">
      <c r="B8" s="274">
        <v>1</v>
      </c>
      <c r="C8" s="149"/>
      <c r="D8" s="260" t="s">
        <v>56</v>
      </c>
      <c r="E8" s="261" t="s">
        <v>57</v>
      </c>
      <c r="F8" s="262"/>
      <c r="G8" s="263"/>
    </row>
    <row r="9" spans="1:10" s="48" customFormat="1" ht="35.450000000000003" customHeight="1">
      <c r="A9" s="264"/>
      <c r="B9" s="275">
        <v>2</v>
      </c>
      <c r="C9" s="150"/>
      <c r="D9" s="265" t="s">
        <v>58</v>
      </c>
      <c r="E9" s="266" t="s">
        <v>57</v>
      </c>
      <c r="F9" s="267"/>
      <c r="G9" s="268"/>
    </row>
    <row r="10" spans="1:10" s="48" customFormat="1" ht="35.450000000000003" customHeight="1">
      <c r="A10" s="264"/>
      <c r="B10" s="275">
        <v>3</v>
      </c>
      <c r="C10" s="150"/>
      <c r="D10" s="265" t="s">
        <v>58</v>
      </c>
      <c r="E10" s="266" t="s">
        <v>57</v>
      </c>
      <c r="F10" s="267"/>
      <c r="G10" s="268"/>
    </row>
    <row r="11" spans="1:10" s="48" customFormat="1" ht="35.450000000000003" customHeight="1">
      <c r="A11" s="264"/>
      <c r="B11" s="275">
        <v>4</v>
      </c>
      <c r="C11" s="150"/>
      <c r="D11" s="265" t="s">
        <v>58</v>
      </c>
      <c r="E11" s="266" t="s">
        <v>57</v>
      </c>
      <c r="F11" s="267"/>
      <c r="G11" s="268"/>
    </row>
    <row r="12" spans="1:10" s="48" customFormat="1" ht="35.450000000000003" customHeight="1" thickBot="1">
      <c r="B12" s="276">
        <v>5</v>
      </c>
      <c r="C12" s="151"/>
      <c r="D12" s="265" t="s">
        <v>58</v>
      </c>
      <c r="E12" s="266" t="s">
        <v>57</v>
      </c>
      <c r="F12" s="269"/>
      <c r="G12" s="270"/>
    </row>
    <row r="13" spans="1:10" s="48" customFormat="1" ht="20.100000000000001" customHeight="1" thickBot="1">
      <c r="B13" s="1584" t="s">
        <v>166</v>
      </c>
      <c r="C13" s="1585"/>
      <c r="D13" s="1585"/>
      <c r="E13" s="1586"/>
      <c r="F13" s="272">
        <f>SUM(F8:F12)</f>
        <v>0</v>
      </c>
      <c r="G13" s="273">
        <f>SUM(G8:G12)</f>
        <v>0</v>
      </c>
    </row>
    <row r="14" spans="1:10" s="48" customFormat="1" ht="8.25" customHeight="1">
      <c r="B14" s="45"/>
      <c r="C14" s="45"/>
      <c r="D14" s="45"/>
      <c r="E14" s="45"/>
      <c r="F14" s="46"/>
      <c r="G14" s="47"/>
    </row>
    <row r="15" spans="1:10" s="48" customFormat="1" ht="13.5" customHeight="1">
      <c r="B15" s="56" t="s">
        <v>162</v>
      </c>
      <c r="C15" s="1580" t="s">
        <v>232</v>
      </c>
      <c r="D15" s="1520"/>
      <c r="E15" s="1520"/>
      <c r="F15" s="1520"/>
      <c r="G15" s="1520"/>
    </row>
    <row r="16" spans="1:10" s="48" customFormat="1" ht="13.5" customHeight="1">
      <c r="B16" s="56" t="s">
        <v>171</v>
      </c>
      <c r="C16" s="1580" t="s">
        <v>234</v>
      </c>
      <c r="D16" s="1520"/>
      <c r="E16" s="1520"/>
      <c r="F16" s="1520"/>
      <c r="G16" s="1520"/>
    </row>
    <row r="17" spans="1:7" s="48" customFormat="1" ht="13.5" customHeight="1">
      <c r="B17" s="56" t="s">
        <v>163</v>
      </c>
      <c r="C17" s="1579" t="s">
        <v>59</v>
      </c>
      <c r="D17" s="1579"/>
      <c r="E17" s="1579"/>
      <c r="F17" s="1579"/>
      <c r="G17" s="1579"/>
    </row>
    <row r="18" spans="1:7" s="48" customFormat="1" ht="13.5" customHeight="1">
      <c r="B18" s="56" t="s">
        <v>172</v>
      </c>
      <c r="C18" s="1580" t="s">
        <v>235</v>
      </c>
      <c r="D18" s="1520"/>
      <c r="E18" s="1520"/>
      <c r="F18" s="1520"/>
      <c r="G18" s="1520"/>
    </row>
    <row r="19" spans="1:7" ht="24" customHeight="1">
      <c r="B19" s="56" t="s">
        <v>139</v>
      </c>
      <c r="C19" s="1581" t="s">
        <v>227</v>
      </c>
      <c r="D19" s="1520"/>
      <c r="E19" s="1520"/>
      <c r="F19" s="1520"/>
      <c r="G19" s="1520"/>
    </row>
    <row r="20" spans="1:7" ht="13.5" customHeight="1">
      <c r="B20" s="56" t="s">
        <v>140</v>
      </c>
      <c r="C20" s="1532" t="s">
        <v>800</v>
      </c>
      <c r="D20" s="1520"/>
      <c r="E20" s="1520"/>
      <c r="F20" s="1520"/>
      <c r="G20" s="1520"/>
    </row>
    <row r="21" spans="1:7" ht="19.5" customHeight="1"/>
    <row r="22" spans="1:7" s="48" customFormat="1" ht="19.5" customHeight="1" thickBot="1">
      <c r="B22" s="1591" t="s">
        <v>593</v>
      </c>
      <c r="C22" s="1591"/>
      <c r="D22" s="1591"/>
      <c r="E22" s="1591"/>
      <c r="F22" s="1591"/>
      <c r="G22" s="1591"/>
    </row>
    <row r="23" spans="1:7" s="48" customFormat="1" ht="20.100000000000001" customHeight="1">
      <c r="B23" s="1582" t="s">
        <v>41</v>
      </c>
      <c r="C23" s="1587" t="s">
        <v>49</v>
      </c>
      <c r="D23" s="1588"/>
      <c r="E23" s="1588"/>
      <c r="F23" s="585" t="s">
        <v>50</v>
      </c>
      <c r="G23" s="586" t="s">
        <v>51</v>
      </c>
    </row>
    <row r="24" spans="1:7" s="48" customFormat="1" ht="20.100000000000001" customHeight="1" thickBot="1">
      <c r="B24" s="1583"/>
      <c r="C24" s="576" t="s">
        <v>52</v>
      </c>
      <c r="D24" s="1589" t="s">
        <v>53</v>
      </c>
      <c r="E24" s="1590"/>
      <c r="F24" s="578" t="s">
        <v>54</v>
      </c>
      <c r="G24" s="587" t="s">
        <v>55</v>
      </c>
    </row>
    <row r="25" spans="1:7" s="48" customFormat="1" ht="35.450000000000003" customHeight="1">
      <c r="B25" s="274">
        <v>1</v>
      </c>
      <c r="C25" s="149"/>
      <c r="D25" s="260" t="s">
        <v>56</v>
      </c>
      <c r="E25" s="261" t="s">
        <v>57</v>
      </c>
      <c r="F25" s="262"/>
      <c r="G25" s="263"/>
    </row>
    <row r="26" spans="1:7" s="48" customFormat="1" ht="35.450000000000003" customHeight="1">
      <c r="A26" s="264"/>
      <c r="B26" s="275">
        <v>2</v>
      </c>
      <c r="C26" s="150"/>
      <c r="D26" s="265" t="s">
        <v>58</v>
      </c>
      <c r="E26" s="266" t="s">
        <v>57</v>
      </c>
      <c r="F26" s="267"/>
      <c r="G26" s="268"/>
    </row>
    <row r="27" spans="1:7" s="48" customFormat="1" ht="35.450000000000003" customHeight="1">
      <c r="A27" s="264"/>
      <c r="B27" s="275">
        <v>3</v>
      </c>
      <c r="C27" s="150"/>
      <c r="D27" s="265" t="s">
        <v>58</v>
      </c>
      <c r="E27" s="266" t="s">
        <v>57</v>
      </c>
      <c r="F27" s="267"/>
      <c r="G27" s="268"/>
    </row>
    <row r="28" spans="1:7" s="48" customFormat="1" ht="35.450000000000003" customHeight="1">
      <c r="A28" s="264"/>
      <c r="B28" s="275">
        <v>4</v>
      </c>
      <c r="C28" s="150"/>
      <c r="D28" s="265" t="s">
        <v>58</v>
      </c>
      <c r="E28" s="266" t="s">
        <v>57</v>
      </c>
      <c r="F28" s="267"/>
      <c r="G28" s="268"/>
    </row>
    <row r="29" spans="1:7" s="48" customFormat="1" ht="35.450000000000003" customHeight="1" thickBot="1">
      <c r="B29" s="276">
        <v>5</v>
      </c>
      <c r="C29" s="151"/>
      <c r="D29" s="265" t="s">
        <v>58</v>
      </c>
      <c r="E29" s="266" t="s">
        <v>57</v>
      </c>
      <c r="F29" s="269"/>
      <c r="G29" s="270"/>
    </row>
    <row r="30" spans="1:7" s="48" customFormat="1" ht="20.100000000000001" customHeight="1" thickBot="1">
      <c r="B30" s="1584" t="s">
        <v>166</v>
      </c>
      <c r="C30" s="1585"/>
      <c r="D30" s="1585"/>
      <c r="E30" s="1586"/>
      <c r="F30" s="272">
        <f>SUM(F25:F29)</f>
        <v>0</v>
      </c>
      <c r="G30" s="273">
        <f>SUM(G25:G29)</f>
        <v>0</v>
      </c>
    </row>
    <row r="31" spans="1:7" s="48" customFormat="1" ht="8.25" customHeight="1">
      <c r="B31" s="45"/>
      <c r="C31" s="45"/>
      <c r="D31" s="45"/>
      <c r="E31" s="45"/>
      <c r="F31" s="46"/>
      <c r="G31" s="47"/>
    </row>
    <row r="32" spans="1:7" s="48" customFormat="1" ht="13.5" customHeight="1">
      <c r="B32" s="56" t="s">
        <v>44</v>
      </c>
      <c r="C32" s="1580" t="s">
        <v>232</v>
      </c>
      <c r="D32" s="1520"/>
      <c r="E32" s="1520"/>
      <c r="F32" s="1520"/>
      <c r="G32" s="1520"/>
    </row>
    <row r="33" spans="2:7" s="48" customFormat="1" ht="13.5" customHeight="1">
      <c r="B33" s="56" t="s">
        <v>45</v>
      </c>
      <c r="C33" s="1580" t="s">
        <v>234</v>
      </c>
      <c r="D33" s="1520"/>
      <c r="E33" s="1520"/>
      <c r="F33" s="1520"/>
      <c r="G33" s="1520"/>
    </row>
    <row r="34" spans="2:7" s="48" customFormat="1" ht="13.5" customHeight="1">
      <c r="B34" s="56" t="s">
        <v>46</v>
      </c>
      <c r="C34" s="1579" t="s">
        <v>59</v>
      </c>
      <c r="D34" s="1579"/>
      <c r="E34" s="1579"/>
      <c r="F34" s="1579"/>
      <c r="G34" s="1579"/>
    </row>
    <row r="35" spans="2:7" s="48" customFormat="1" ht="13.5" customHeight="1">
      <c r="B35" s="56" t="s">
        <v>156</v>
      </c>
      <c r="C35" s="1580" t="s">
        <v>235</v>
      </c>
      <c r="D35" s="1520"/>
      <c r="E35" s="1520"/>
      <c r="F35" s="1520"/>
      <c r="G35" s="1520"/>
    </row>
    <row r="36" spans="2:7" ht="24" customHeight="1">
      <c r="B36" s="56" t="s">
        <v>139</v>
      </c>
      <c r="C36" s="1581" t="s">
        <v>227</v>
      </c>
      <c r="D36" s="1520"/>
      <c r="E36" s="1520"/>
      <c r="F36" s="1520"/>
      <c r="G36" s="1520"/>
    </row>
    <row r="37" spans="2:7" ht="13.5" customHeight="1">
      <c r="B37" s="56" t="s">
        <v>140</v>
      </c>
      <c r="C37" s="1532" t="s">
        <v>800</v>
      </c>
      <c r="D37" s="1520"/>
      <c r="E37" s="1520"/>
      <c r="F37" s="1520"/>
      <c r="G37" s="1520"/>
    </row>
    <row r="38" spans="2:7" ht="8.25" customHeight="1" thickBot="1">
      <c r="F38" s="271"/>
      <c r="G38" s="271"/>
    </row>
    <row r="39" spans="2:7">
      <c r="F39" s="1559" t="s">
        <v>164</v>
      </c>
      <c r="G39" s="1560"/>
    </row>
    <row r="40" spans="2:7" ht="14.25" thickBot="1">
      <c r="F40" s="1561"/>
      <c r="G40" s="1562"/>
    </row>
    <row r="41" spans="2:7" ht="8.25" customHeight="1"/>
    <row r="50" ht="20.100000000000001" customHeight="1"/>
  </sheetData>
  <mergeCells count="25">
    <mergeCell ref="C23:E23"/>
    <mergeCell ref="D24:E24"/>
    <mergeCell ref="B30:E30"/>
    <mergeCell ref="C37:G37"/>
    <mergeCell ref="C32:G32"/>
    <mergeCell ref="C33:G33"/>
    <mergeCell ref="C34:G34"/>
    <mergeCell ref="C35:G35"/>
    <mergeCell ref="C36:G36"/>
    <mergeCell ref="C18:G18"/>
    <mergeCell ref="C20:G20"/>
    <mergeCell ref="F39:G40"/>
    <mergeCell ref="C19:G19"/>
    <mergeCell ref="B1:G1"/>
    <mergeCell ref="B3:G3"/>
    <mergeCell ref="B6:B7"/>
    <mergeCell ref="C17:G17"/>
    <mergeCell ref="B13:E13"/>
    <mergeCell ref="C6:E6"/>
    <mergeCell ref="D7:E7"/>
    <mergeCell ref="C15:G15"/>
    <mergeCell ref="C16:G16"/>
    <mergeCell ref="B5:G5"/>
    <mergeCell ref="B22:G22"/>
    <mergeCell ref="B23:B24"/>
  </mergeCells>
  <phoneticPr fontId="27"/>
  <printOptions horizontalCentered="1"/>
  <pageMargins left="0.78740157480314965" right="0.78740157480314965" top="0.98425196850393704" bottom="0.98425196850393704" header="0.51181102362204722" footer="0.51181102362204722"/>
  <pageSetup paperSize="9" scale="85"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AD66"/>
  <sheetViews>
    <sheetView showGridLines="0" view="pageBreakPreview" zoomScale="85" zoomScaleNormal="85" zoomScaleSheetLayoutView="85" workbookViewId="0">
      <selection activeCell="D10" sqref="D10"/>
    </sheetView>
  </sheetViews>
  <sheetFormatPr defaultColWidth="9" defaultRowHeight="12"/>
  <cols>
    <col min="1" max="1" width="2.625" style="48" customWidth="1"/>
    <col min="2" max="2" width="12.125" style="48" customWidth="1"/>
    <col min="3" max="3" width="28.125" style="48" customWidth="1"/>
    <col min="4" max="5" width="17.5" style="48" customWidth="1"/>
    <col min="6" max="6" width="8.875" style="48" customWidth="1"/>
    <col min="7" max="7" width="15" style="45" bestFit="1" customWidth="1"/>
    <col min="8" max="27" width="11.125" style="48" customWidth="1"/>
    <col min="28" max="28" width="12" style="48" customWidth="1"/>
    <col min="29" max="29" width="2.125" style="48" customWidth="1"/>
    <col min="30" max="16384" width="9" style="48"/>
  </cols>
  <sheetData>
    <row r="1" spans="1:30" s="277" customFormat="1" ht="20.100000000000001" customHeight="1">
      <c r="B1" s="686" t="s">
        <v>799</v>
      </c>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row>
    <row r="2" spans="1:30" s="277" customFormat="1" ht="9.9499999999999993" customHeight="1">
      <c r="B2" s="278"/>
      <c r="C2" s="258"/>
      <c r="D2" s="258"/>
      <c r="E2" s="258"/>
      <c r="F2" s="258"/>
      <c r="G2" s="176"/>
      <c r="H2" s="258"/>
      <c r="I2" s="258"/>
      <c r="J2" s="258"/>
      <c r="K2" s="258"/>
      <c r="L2" s="258"/>
      <c r="M2" s="258"/>
      <c r="N2" s="258"/>
      <c r="O2" s="258"/>
      <c r="R2" s="176"/>
      <c r="S2" s="176"/>
      <c r="T2" s="176"/>
      <c r="U2" s="176"/>
      <c r="V2" s="176"/>
      <c r="W2" s="176"/>
      <c r="X2" s="176"/>
      <c r="Y2" s="176"/>
      <c r="Z2" s="176"/>
      <c r="AA2" s="176"/>
      <c r="AB2" s="258"/>
    </row>
    <row r="3" spans="1:30" s="277" customFormat="1" ht="20.100000000000001" customHeight="1">
      <c r="B3" s="1599" t="s">
        <v>937</v>
      </c>
      <c r="C3" s="1599"/>
      <c r="D3" s="1599"/>
      <c r="E3" s="1599"/>
      <c r="F3" s="1599"/>
      <c r="G3" s="1599"/>
      <c r="H3" s="1599"/>
      <c r="I3" s="1599"/>
      <c r="J3" s="1599"/>
      <c r="K3" s="1599"/>
      <c r="L3" s="1599"/>
      <c r="M3" s="1599"/>
      <c r="N3" s="1599"/>
      <c r="O3" s="1599"/>
      <c r="P3" s="1599"/>
      <c r="Q3" s="1599"/>
      <c r="R3" s="1599"/>
      <c r="S3" s="1599"/>
      <c r="T3" s="1599"/>
      <c r="U3" s="1599"/>
      <c r="V3" s="1599"/>
      <c r="W3" s="1599"/>
      <c r="X3" s="1599"/>
      <c r="Y3" s="1599"/>
      <c r="Z3" s="1599"/>
      <c r="AA3" s="1599"/>
      <c r="AB3" s="1599"/>
      <c r="AC3" s="279"/>
      <c r="AD3" s="279"/>
    </row>
    <row r="4" spans="1:30" s="277" customFormat="1" ht="7.35" customHeight="1">
      <c r="B4" s="280"/>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79"/>
      <c r="AD4" s="279"/>
    </row>
    <row r="5" spans="1:30" s="361" customFormat="1" ht="17.45" customHeight="1" thickBot="1">
      <c r="B5" s="361" t="s">
        <v>607</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row>
    <row r="6" spans="1:30" ht="22.5" customHeight="1" thickBot="1">
      <c r="B6" s="1600" t="s">
        <v>277</v>
      </c>
      <c r="C6" s="1601"/>
      <c r="D6" s="1597" t="s">
        <v>691</v>
      </c>
      <c r="E6" s="1597" t="s">
        <v>315</v>
      </c>
      <c r="F6" s="1597" t="s">
        <v>200</v>
      </c>
      <c r="G6" s="1592" t="s">
        <v>605</v>
      </c>
      <c r="H6" s="1594" t="s">
        <v>278</v>
      </c>
      <c r="I6" s="1595"/>
      <c r="J6" s="1595"/>
      <c r="K6" s="1595"/>
      <c r="L6" s="1595"/>
      <c r="M6" s="1595"/>
      <c r="N6" s="1595"/>
      <c r="O6" s="1595"/>
      <c r="P6" s="1595"/>
      <c r="Q6" s="1595"/>
      <c r="R6" s="1595"/>
      <c r="S6" s="1595"/>
      <c r="T6" s="1595"/>
      <c r="U6" s="1595"/>
      <c r="V6" s="1595"/>
      <c r="W6" s="1595"/>
      <c r="X6" s="1595"/>
      <c r="Y6" s="1595"/>
      <c r="Z6" s="1595"/>
      <c r="AA6" s="1596"/>
      <c r="AB6" s="1597" t="s">
        <v>63</v>
      </c>
    </row>
    <row r="7" spans="1:30" s="258" customFormat="1" ht="22.5" customHeight="1" thickBot="1">
      <c r="B7" s="1602"/>
      <c r="C7" s="1603"/>
      <c r="D7" s="1598"/>
      <c r="E7" s="1598"/>
      <c r="F7" s="1598"/>
      <c r="G7" s="1593"/>
      <c r="H7" s="282" t="s">
        <v>295</v>
      </c>
      <c r="I7" s="282" t="s">
        <v>296</v>
      </c>
      <c r="J7" s="282" t="s">
        <v>297</v>
      </c>
      <c r="K7" s="282" t="s">
        <v>298</v>
      </c>
      <c r="L7" s="282" t="s">
        <v>299</v>
      </c>
      <c r="M7" s="282" t="s">
        <v>300</v>
      </c>
      <c r="N7" s="282" t="s">
        <v>301</v>
      </c>
      <c r="O7" s="282" t="s">
        <v>302</v>
      </c>
      <c r="P7" s="282" t="s">
        <v>303</v>
      </c>
      <c r="Q7" s="282" t="s">
        <v>304</v>
      </c>
      <c r="R7" s="282" t="s">
        <v>305</v>
      </c>
      <c r="S7" s="282" t="s">
        <v>306</v>
      </c>
      <c r="T7" s="282" t="s">
        <v>307</v>
      </c>
      <c r="U7" s="282" t="s">
        <v>308</v>
      </c>
      <c r="V7" s="282" t="s">
        <v>309</v>
      </c>
      <c r="W7" s="282" t="s">
        <v>325</v>
      </c>
      <c r="X7" s="282" t="s">
        <v>326</v>
      </c>
      <c r="Y7" s="282" t="s">
        <v>327</v>
      </c>
      <c r="Z7" s="282" t="s">
        <v>550</v>
      </c>
      <c r="AA7" s="282" t="s">
        <v>551</v>
      </c>
      <c r="AB7" s="1598"/>
    </row>
    <row r="8" spans="1:30" s="258" customFormat="1" ht="20.100000000000001" customHeight="1">
      <c r="A8" s="283"/>
      <c r="B8" s="1606" t="s">
        <v>603</v>
      </c>
      <c r="C8" s="284" t="s">
        <v>279</v>
      </c>
      <c r="D8" s="351"/>
      <c r="E8" s="351"/>
      <c r="F8" s="285" t="s">
        <v>280</v>
      </c>
      <c r="G8" s="286"/>
      <c r="H8" s="287"/>
      <c r="I8" s="287"/>
      <c r="J8" s="287"/>
      <c r="K8" s="287"/>
      <c r="L8" s="287"/>
      <c r="M8" s="287"/>
      <c r="N8" s="287"/>
      <c r="O8" s="287"/>
      <c r="P8" s="287"/>
      <c r="Q8" s="287"/>
      <c r="R8" s="287"/>
      <c r="S8" s="287"/>
      <c r="T8" s="287"/>
      <c r="U8" s="287"/>
      <c r="V8" s="287"/>
      <c r="W8" s="287"/>
      <c r="X8" s="287"/>
      <c r="Y8" s="287"/>
      <c r="Z8" s="287"/>
      <c r="AA8" s="287"/>
      <c r="AB8" s="288"/>
    </row>
    <row r="9" spans="1:30" s="258" customFormat="1" ht="20.100000000000001" customHeight="1">
      <c r="A9" s="283"/>
      <c r="B9" s="1607"/>
      <c r="C9" s="289"/>
      <c r="D9" s="352"/>
      <c r="E9" s="352"/>
      <c r="F9" s="290" t="s">
        <v>280</v>
      </c>
      <c r="G9" s="291"/>
      <c r="H9" s="292"/>
      <c r="I9" s="292"/>
      <c r="J9" s="292"/>
      <c r="K9" s="292"/>
      <c r="L9" s="292"/>
      <c r="M9" s="292"/>
      <c r="N9" s="292"/>
      <c r="O9" s="292"/>
      <c r="P9" s="292"/>
      <c r="Q9" s="292"/>
      <c r="R9" s="292"/>
      <c r="S9" s="292"/>
      <c r="T9" s="292"/>
      <c r="U9" s="292"/>
      <c r="V9" s="292"/>
      <c r="W9" s="292"/>
      <c r="X9" s="292"/>
      <c r="Y9" s="292"/>
      <c r="Z9" s="292"/>
      <c r="AA9" s="292"/>
      <c r="AB9" s="293"/>
    </row>
    <row r="10" spans="1:30" s="258" customFormat="1" ht="20.100000000000001" customHeight="1">
      <c r="A10" s="283"/>
      <c r="B10" s="1607"/>
      <c r="C10" s="289"/>
      <c r="D10" s="352"/>
      <c r="E10" s="352"/>
      <c r="F10" s="290" t="s">
        <v>280</v>
      </c>
      <c r="G10" s="291"/>
      <c r="H10" s="292"/>
      <c r="I10" s="292"/>
      <c r="J10" s="292"/>
      <c r="K10" s="292"/>
      <c r="L10" s="292"/>
      <c r="M10" s="292"/>
      <c r="N10" s="292"/>
      <c r="O10" s="292"/>
      <c r="P10" s="292"/>
      <c r="Q10" s="292"/>
      <c r="R10" s="292"/>
      <c r="S10" s="292"/>
      <c r="T10" s="292"/>
      <c r="U10" s="292"/>
      <c r="V10" s="292"/>
      <c r="W10" s="292"/>
      <c r="X10" s="292"/>
      <c r="Y10" s="292"/>
      <c r="Z10" s="292"/>
      <c r="AA10" s="292"/>
      <c r="AB10" s="293"/>
    </row>
    <row r="11" spans="1:30" s="258" customFormat="1" ht="20.100000000000001" customHeight="1">
      <c r="A11" s="283"/>
      <c r="B11" s="1607"/>
      <c r="C11" s="289"/>
      <c r="D11" s="352"/>
      <c r="E11" s="352"/>
      <c r="F11" s="290" t="s">
        <v>280</v>
      </c>
      <c r="G11" s="291"/>
      <c r="H11" s="292"/>
      <c r="I11" s="292"/>
      <c r="J11" s="292"/>
      <c r="K11" s="292"/>
      <c r="L11" s="292"/>
      <c r="M11" s="292"/>
      <c r="N11" s="292"/>
      <c r="O11" s="292"/>
      <c r="P11" s="292"/>
      <c r="Q11" s="292"/>
      <c r="R11" s="292"/>
      <c r="S11" s="292"/>
      <c r="T11" s="292"/>
      <c r="U11" s="292"/>
      <c r="V11" s="292"/>
      <c r="W11" s="292"/>
      <c r="X11" s="292"/>
      <c r="Y11" s="292"/>
      <c r="Z11" s="292"/>
      <c r="AA11" s="292"/>
      <c r="AB11" s="293"/>
    </row>
    <row r="12" spans="1:30" s="258" customFormat="1" ht="20.100000000000001" customHeight="1">
      <c r="A12" s="283"/>
      <c r="B12" s="1607"/>
      <c r="C12" s="289"/>
      <c r="D12" s="352"/>
      <c r="E12" s="352"/>
      <c r="F12" s="290" t="s">
        <v>280</v>
      </c>
      <c r="G12" s="291"/>
      <c r="H12" s="292"/>
      <c r="I12" s="292"/>
      <c r="J12" s="292"/>
      <c r="K12" s="292"/>
      <c r="L12" s="292"/>
      <c r="M12" s="292"/>
      <c r="N12" s="292"/>
      <c r="O12" s="292"/>
      <c r="P12" s="292"/>
      <c r="Q12" s="292"/>
      <c r="R12" s="292"/>
      <c r="S12" s="292"/>
      <c r="T12" s="292"/>
      <c r="U12" s="292"/>
      <c r="V12" s="292"/>
      <c r="W12" s="292"/>
      <c r="X12" s="292"/>
      <c r="Y12" s="292"/>
      <c r="Z12" s="292"/>
      <c r="AA12" s="292"/>
      <c r="AB12" s="293"/>
    </row>
    <row r="13" spans="1:30" s="258" customFormat="1" ht="20.100000000000001" customHeight="1">
      <c r="A13" s="283"/>
      <c r="B13" s="1607"/>
      <c r="C13" s="294"/>
      <c r="D13" s="353"/>
      <c r="E13" s="353"/>
      <c r="F13" s="295" t="s">
        <v>280</v>
      </c>
      <c r="G13" s="291"/>
      <c r="H13" s="292"/>
      <c r="I13" s="292"/>
      <c r="J13" s="292"/>
      <c r="K13" s="292"/>
      <c r="L13" s="292"/>
      <c r="M13" s="292"/>
      <c r="N13" s="292"/>
      <c r="O13" s="292"/>
      <c r="P13" s="292"/>
      <c r="Q13" s="292"/>
      <c r="R13" s="292"/>
      <c r="S13" s="292"/>
      <c r="T13" s="292"/>
      <c r="U13" s="292"/>
      <c r="V13" s="292"/>
      <c r="W13" s="292"/>
      <c r="X13" s="292"/>
      <c r="Y13" s="292"/>
      <c r="Z13" s="292"/>
      <c r="AA13" s="292"/>
      <c r="AB13" s="293"/>
    </row>
    <row r="14" spans="1:30" s="258" customFormat="1" ht="20.100000000000001" customHeight="1">
      <c r="A14" s="283"/>
      <c r="B14" s="1607"/>
      <c r="C14" s="296"/>
      <c r="D14" s="354"/>
      <c r="E14" s="354"/>
      <c r="F14" s="297" t="s">
        <v>280</v>
      </c>
      <c r="G14" s="298"/>
      <c r="H14" s="299"/>
      <c r="I14" s="299"/>
      <c r="J14" s="299"/>
      <c r="K14" s="299"/>
      <c r="L14" s="299"/>
      <c r="M14" s="299"/>
      <c r="N14" s="299"/>
      <c r="O14" s="299"/>
      <c r="P14" s="299"/>
      <c r="Q14" s="299"/>
      <c r="R14" s="299"/>
      <c r="S14" s="299"/>
      <c r="T14" s="299"/>
      <c r="U14" s="299"/>
      <c r="V14" s="299"/>
      <c r="W14" s="299"/>
      <c r="X14" s="299"/>
      <c r="Y14" s="299"/>
      <c r="Z14" s="299"/>
      <c r="AA14" s="299"/>
      <c r="AB14" s="300"/>
    </row>
    <row r="15" spans="1:30" s="258" customFormat="1" ht="20.100000000000001" customHeight="1" thickBot="1">
      <c r="A15" s="283"/>
      <c r="B15" s="301"/>
      <c r="C15" s="302" t="s">
        <v>281</v>
      </c>
      <c r="D15" s="302"/>
      <c r="E15" s="302"/>
      <c r="F15" s="303" t="s">
        <v>280</v>
      </c>
      <c r="G15" s="304">
        <f>SUM(G8:G14)</f>
        <v>0</v>
      </c>
      <c r="H15" s="305"/>
      <c r="I15" s="305"/>
      <c r="J15" s="305"/>
      <c r="K15" s="305"/>
      <c r="L15" s="305"/>
      <c r="M15" s="305"/>
      <c r="N15" s="305"/>
      <c r="O15" s="305"/>
      <c r="P15" s="305"/>
      <c r="Q15" s="305"/>
      <c r="R15" s="305"/>
      <c r="S15" s="305"/>
      <c r="T15" s="305"/>
      <c r="U15" s="305"/>
      <c r="V15" s="305"/>
      <c r="W15" s="305"/>
      <c r="X15" s="305"/>
      <c r="Y15" s="305"/>
      <c r="Z15" s="305"/>
      <c r="AA15" s="305"/>
      <c r="AB15" s="306"/>
    </row>
    <row r="16" spans="1:30" ht="20.100000000000001" customHeight="1" thickTop="1">
      <c r="B16" s="1607" t="s">
        <v>604</v>
      </c>
      <c r="C16" s="289" t="s">
        <v>282</v>
      </c>
      <c r="D16" s="352"/>
      <c r="E16" s="352"/>
      <c r="F16" s="290" t="s">
        <v>280</v>
      </c>
      <c r="G16" s="307"/>
      <c r="H16" s="308"/>
      <c r="I16" s="308"/>
      <c r="J16" s="308"/>
      <c r="K16" s="308"/>
      <c r="L16" s="308"/>
      <c r="M16" s="308"/>
      <c r="N16" s="308"/>
      <c r="O16" s="308"/>
      <c r="P16" s="308"/>
      <c r="Q16" s="308"/>
      <c r="R16" s="308"/>
      <c r="S16" s="308"/>
      <c r="T16" s="308"/>
      <c r="U16" s="308"/>
      <c r="V16" s="308"/>
      <c r="W16" s="308"/>
      <c r="X16" s="308"/>
      <c r="Y16" s="308"/>
      <c r="Z16" s="308"/>
      <c r="AA16" s="308"/>
      <c r="AB16" s="309"/>
    </row>
    <row r="17" spans="2:28" ht="20.100000000000001" customHeight="1">
      <c r="B17" s="1607"/>
      <c r="C17" s="289"/>
      <c r="D17" s="352"/>
      <c r="E17" s="352"/>
      <c r="F17" s="290" t="s">
        <v>280</v>
      </c>
      <c r="G17" s="291"/>
      <c r="H17" s="292"/>
      <c r="I17" s="292"/>
      <c r="J17" s="292"/>
      <c r="K17" s="292"/>
      <c r="L17" s="292"/>
      <c r="M17" s="292"/>
      <c r="N17" s="292"/>
      <c r="O17" s="292"/>
      <c r="P17" s="292"/>
      <c r="Q17" s="292"/>
      <c r="R17" s="292"/>
      <c r="S17" s="292"/>
      <c r="T17" s="292"/>
      <c r="U17" s="292"/>
      <c r="V17" s="292"/>
      <c r="W17" s="292"/>
      <c r="X17" s="292"/>
      <c r="Y17" s="292"/>
      <c r="Z17" s="292"/>
      <c r="AA17" s="292"/>
      <c r="AB17" s="293"/>
    </row>
    <row r="18" spans="2:28" ht="20.100000000000001" customHeight="1">
      <c r="B18" s="1607"/>
      <c r="C18" s="289"/>
      <c r="D18" s="352"/>
      <c r="E18" s="352"/>
      <c r="F18" s="290" t="s">
        <v>280</v>
      </c>
      <c r="G18" s="291"/>
      <c r="H18" s="292"/>
      <c r="I18" s="292"/>
      <c r="J18" s="292"/>
      <c r="K18" s="292"/>
      <c r="L18" s="292"/>
      <c r="M18" s="292"/>
      <c r="N18" s="292"/>
      <c r="O18" s="292"/>
      <c r="P18" s="292"/>
      <c r="Q18" s="292"/>
      <c r="R18" s="292"/>
      <c r="S18" s="292"/>
      <c r="T18" s="292"/>
      <c r="U18" s="292"/>
      <c r="V18" s="292"/>
      <c r="W18" s="292"/>
      <c r="X18" s="292"/>
      <c r="Y18" s="292"/>
      <c r="Z18" s="292"/>
      <c r="AA18" s="292"/>
      <c r="AB18" s="293"/>
    </row>
    <row r="19" spans="2:28" ht="20.100000000000001" customHeight="1">
      <c r="B19" s="1607"/>
      <c r="C19" s="294"/>
      <c r="D19" s="353"/>
      <c r="E19" s="353"/>
      <c r="F19" s="295" t="s">
        <v>280</v>
      </c>
      <c r="G19" s="291"/>
      <c r="H19" s="292"/>
      <c r="I19" s="292"/>
      <c r="J19" s="292"/>
      <c r="K19" s="292"/>
      <c r="L19" s="292"/>
      <c r="M19" s="292"/>
      <c r="N19" s="292"/>
      <c r="O19" s="292"/>
      <c r="P19" s="292"/>
      <c r="Q19" s="292"/>
      <c r="R19" s="292"/>
      <c r="S19" s="292"/>
      <c r="T19" s="292"/>
      <c r="U19" s="292"/>
      <c r="V19" s="292"/>
      <c r="W19" s="292"/>
      <c r="X19" s="292"/>
      <c r="Y19" s="292"/>
      <c r="Z19" s="292"/>
      <c r="AA19" s="292"/>
      <c r="AB19" s="293"/>
    </row>
    <row r="20" spans="2:28" ht="20.100000000000001" customHeight="1">
      <c r="B20" s="1607"/>
      <c r="C20" s="296"/>
      <c r="D20" s="354"/>
      <c r="E20" s="354"/>
      <c r="F20" s="297" t="s">
        <v>280</v>
      </c>
      <c r="G20" s="298"/>
      <c r="H20" s="299"/>
      <c r="I20" s="299"/>
      <c r="J20" s="299"/>
      <c r="K20" s="299"/>
      <c r="L20" s="299"/>
      <c r="M20" s="299"/>
      <c r="N20" s="299"/>
      <c r="O20" s="299"/>
      <c r="P20" s="299"/>
      <c r="Q20" s="299"/>
      <c r="R20" s="299"/>
      <c r="S20" s="299"/>
      <c r="T20" s="299"/>
      <c r="U20" s="299"/>
      <c r="V20" s="299"/>
      <c r="W20" s="299"/>
      <c r="X20" s="299"/>
      <c r="Y20" s="299"/>
      <c r="Z20" s="299"/>
      <c r="AA20" s="299"/>
      <c r="AB20" s="300"/>
    </row>
    <row r="21" spans="2:28" ht="20.100000000000001" customHeight="1" thickBot="1">
      <c r="B21" s="301"/>
      <c r="C21" s="302" t="s">
        <v>283</v>
      </c>
      <c r="D21" s="302"/>
      <c r="E21" s="302"/>
      <c r="F21" s="303" t="s">
        <v>280</v>
      </c>
      <c r="G21" s="304">
        <f>SUM(G16:G20)</f>
        <v>0</v>
      </c>
      <c r="H21" s="305"/>
      <c r="I21" s="305"/>
      <c r="J21" s="305"/>
      <c r="K21" s="305"/>
      <c r="L21" s="305"/>
      <c r="M21" s="305"/>
      <c r="N21" s="305"/>
      <c r="O21" s="305"/>
      <c r="P21" s="305"/>
      <c r="Q21" s="305"/>
      <c r="R21" s="305"/>
      <c r="S21" s="305"/>
      <c r="T21" s="305"/>
      <c r="U21" s="305"/>
      <c r="V21" s="305"/>
      <c r="W21" s="305"/>
      <c r="X21" s="305"/>
      <c r="Y21" s="305"/>
      <c r="Z21" s="305"/>
      <c r="AA21" s="305"/>
      <c r="AB21" s="306"/>
    </row>
    <row r="22" spans="2:28" s="258" customFormat="1" ht="20.100000000000001" customHeight="1" thickTop="1" thickBot="1">
      <c r="B22" s="1608" t="s">
        <v>284</v>
      </c>
      <c r="C22" s="1609"/>
      <c r="D22" s="350"/>
      <c r="E22" s="350"/>
      <c r="F22" s="310" t="s">
        <v>280</v>
      </c>
      <c r="G22" s="620">
        <f>SUM(G15,G21)</f>
        <v>0</v>
      </c>
      <c r="H22" s="312"/>
      <c r="I22" s="312"/>
      <c r="J22" s="312"/>
      <c r="K22" s="312"/>
      <c r="L22" s="312"/>
      <c r="M22" s="312"/>
      <c r="N22" s="312"/>
      <c r="O22" s="312"/>
      <c r="P22" s="312"/>
      <c r="Q22" s="312"/>
      <c r="R22" s="312"/>
      <c r="S22" s="312"/>
      <c r="T22" s="312"/>
      <c r="U22" s="312"/>
      <c r="V22" s="312"/>
      <c r="W22" s="312"/>
      <c r="X22" s="312"/>
      <c r="Y22" s="312"/>
      <c r="Z22" s="312"/>
      <c r="AA22" s="312"/>
      <c r="AB22" s="313"/>
    </row>
    <row r="23" spans="2:28" ht="15" customHeight="1">
      <c r="B23" s="338" t="s">
        <v>294</v>
      </c>
      <c r="N23" s="339"/>
    </row>
    <row r="24" spans="2:28" ht="15" customHeight="1">
      <c r="B24" s="48" t="s">
        <v>448</v>
      </c>
      <c r="U24" s="340"/>
      <c r="V24" s="340"/>
      <c r="W24" s="340"/>
      <c r="X24" s="340"/>
    </row>
    <row r="25" spans="2:28" ht="15" customHeight="1">
      <c r="B25" s="48" t="s">
        <v>314</v>
      </c>
      <c r="T25" s="340"/>
      <c r="U25" s="340"/>
      <c r="V25" s="340"/>
      <c r="W25" s="340"/>
      <c r="X25" s="340"/>
    </row>
    <row r="26" spans="2:28" ht="15" customHeight="1">
      <c r="B26" s="48" t="s">
        <v>316</v>
      </c>
      <c r="T26" s="340"/>
      <c r="U26" s="340"/>
      <c r="V26" s="340"/>
      <c r="W26" s="340"/>
      <c r="X26" s="340"/>
    </row>
    <row r="27" spans="2:28" ht="15" customHeight="1">
      <c r="B27" s="48" t="s">
        <v>317</v>
      </c>
      <c r="T27" s="340"/>
      <c r="U27" s="340"/>
      <c r="V27" s="340"/>
      <c r="W27" s="340"/>
      <c r="X27" s="340"/>
    </row>
    <row r="28" spans="2:28" ht="15" customHeight="1">
      <c r="B28" s="618" t="s">
        <v>693</v>
      </c>
      <c r="C28" s="618"/>
      <c r="T28" s="340"/>
      <c r="U28" s="340"/>
      <c r="V28" s="340"/>
      <c r="W28" s="340"/>
      <c r="X28" s="340"/>
    </row>
    <row r="29" spans="2:28" s="258" customFormat="1" ht="20.100000000000001" customHeight="1">
      <c r="B29" s="176"/>
      <c r="C29" s="176"/>
      <c r="D29" s="176"/>
      <c r="E29" s="176"/>
      <c r="F29" s="616"/>
      <c r="G29" s="617"/>
      <c r="H29" s="617"/>
      <c r="I29" s="617"/>
      <c r="J29" s="617"/>
      <c r="K29" s="617"/>
      <c r="L29" s="617"/>
      <c r="M29" s="617"/>
      <c r="N29" s="617"/>
      <c r="O29" s="617"/>
      <c r="P29" s="617"/>
      <c r="Q29" s="617"/>
      <c r="R29" s="617"/>
      <c r="S29" s="617"/>
      <c r="T29" s="617"/>
      <c r="U29" s="617"/>
      <c r="V29" s="617"/>
      <c r="W29" s="617"/>
      <c r="X29" s="617"/>
      <c r="Y29" s="617"/>
      <c r="Z29" s="617"/>
      <c r="AA29" s="617"/>
      <c r="AB29" s="617"/>
    </row>
    <row r="30" spans="2:28" s="258" customFormat="1" ht="20.100000000000001" customHeight="1" thickBot="1">
      <c r="B30" s="619" t="s">
        <v>608</v>
      </c>
      <c r="C30" s="607"/>
      <c r="D30" s="607"/>
      <c r="E30" s="607"/>
      <c r="F30" s="608"/>
      <c r="G30" s="362"/>
      <c r="H30" s="362"/>
      <c r="I30" s="362"/>
      <c r="J30" s="362"/>
      <c r="K30" s="362"/>
      <c r="L30" s="362"/>
      <c r="M30" s="362"/>
      <c r="N30" s="362"/>
      <c r="O30" s="362"/>
      <c r="P30" s="362"/>
      <c r="Q30" s="362"/>
      <c r="R30" s="362"/>
      <c r="S30" s="362"/>
      <c r="T30" s="362"/>
      <c r="U30" s="362"/>
      <c r="V30" s="362"/>
      <c r="W30" s="362"/>
      <c r="X30" s="362"/>
      <c r="Y30" s="362"/>
      <c r="Z30" s="362"/>
      <c r="AA30" s="362"/>
      <c r="AB30" s="362"/>
    </row>
    <row r="31" spans="2:28" ht="22.5" customHeight="1" thickBot="1">
      <c r="B31" s="1600" t="s">
        <v>277</v>
      </c>
      <c r="C31" s="1601"/>
      <c r="D31" s="1597" t="s">
        <v>692</v>
      </c>
      <c r="E31" s="1597" t="s">
        <v>315</v>
      </c>
      <c r="F31" s="1597" t="s">
        <v>200</v>
      </c>
      <c r="G31" s="1592" t="s">
        <v>605</v>
      </c>
      <c r="H31" s="1594" t="s">
        <v>278</v>
      </c>
      <c r="I31" s="1595"/>
      <c r="J31" s="1595"/>
      <c r="K31" s="1595"/>
      <c r="L31" s="1595"/>
      <c r="M31" s="1595"/>
      <c r="N31" s="1595"/>
      <c r="O31" s="1595"/>
      <c r="P31" s="1595"/>
      <c r="Q31" s="1595"/>
      <c r="R31" s="1595"/>
      <c r="S31" s="1595"/>
      <c r="T31" s="1595"/>
      <c r="U31" s="1595"/>
      <c r="V31" s="1595"/>
      <c r="W31" s="1595"/>
      <c r="X31" s="1595"/>
      <c r="Y31" s="1595"/>
      <c r="Z31" s="1595"/>
      <c r="AA31" s="1596"/>
      <c r="AB31" s="1597" t="s">
        <v>63</v>
      </c>
    </row>
    <row r="32" spans="2:28" s="258" customFormat="1" ht="22.5" customHeight="1" thickBot="1">
      <c r="B32" s="1602"/>
      <c r="C32" s="1603"/>
      <c r="D32" s="1598"/>
      <c r="E32" s="1598"/>
      <c r="F32" s="1598"/>
      <c r="G32" s="1593"/>
      <c r="H32" s="282" t="s">
        <v>295</v>
      </c>
      <c r="I32" s="282" t="s">
        <v>296</v>
      </c>
      <c r="J32" s="282" t="s">
        <v>297</v>
      </c>
      <c r="K32" s="282" t="s">
        <v>298</v>
      </c>
      <c r="L32" s="282" t="s">
        <v>299</v>
      </c>
      <c r="M32" s="282" t="s">
        <v>300</v>
      </c>
      <c r="N32" s="282" t="s">
        <v>301</v>
      </c>
      <c r="O32" s="282" t="s">
        <v>302</v>
      </c>
      <c r="P32" s="282" t="s">
        <v>303</v>
      </c>
      <c r="Q32" s="282" t="s">
        <v>304</v>
      </c>
      <c r="R32" s="282" t="s">
        <v>305</v>
      </c>
      <c r="S32" s="282" t="s">
        <v>306</v>
      </c>
      <c r="T32" s="282" t="s">
        <v>307</v>
      </c>
      <c r="U32" s="282" t="s">
        <v>308</v>
      </c>
      <c r="V32" s="282" t="s">
        <v>309</v>
      </c>
      <c r="W32" s="282" t="s">
        <v>325</v>
      </c>
      <c r="X32" s="282" t="s">
        <v>326</v>
      </c>
      <c r="Y32" s="282" t="s">
        <v>327</v>
      </c>
      <c r="Z32" s="282" t="s">
        <v>550</v>
      </c>
      <c r="AA32" s="282" t="s">
        <v>551</v>
      </c>
      <c r="AB32" s="1598"/>
    </row>
    <row r="33" spans="2:28" ht="20.100000000000001" customHeight="1">
      <c r="B33" s="1606" t="s">
        <v>606</v>
      </c>
      <c r="C33" s="609" t="s">
        <v>292</v>
      </c>
      <c r="D33" s="610"/>
      <c r="E33" s="611"/>
      <c r="F33" s="612" t="s">
        <v>280</v>
      </c>
      <c r="G33" s="613"/>
      <c r="H33" s="614"/>
      <c r="I33" s="614"/>
      <c r="J33" s="614"/>
      <c r="K33" s="614"/>
      <c r="L33" s="614"/>
      <c r="M33" s="614"/>
      <c r="N33" s="614"/>
      <c r="O33" s="614"/>
      <c r="P33" s="614"/>
      <c r="Q33" s="614"/>
      <c r="R33" s="614"/>
      <c r="S33" s="614"/>
      <c r="T33" s="614"/>
      <c r="U33" s="614"/>
      <c r="V33" s="614"/>
      <c r="W33" s="614"/>
      <c r="X33" s="614"/>
      <c r="Y33" s="614"/>
      <c r="Z33" s="614"/>
      <c r="AA33" s="614"/>
      <c r="AB33" s="615">
        <f t="shared" ref="AB33:AB37" si="0">SUM(H33:AA33)</f>
        <v>0</v>
      </c>
    </row>
    <row r="34" spans="2:28" ht="20.100000000000001" customHeight="1">
      <c r="B34" s="1607"/>
      <c r="C34" s="328" t="s">
        <v>293</v>
      </c>
      <c r="D34" s="359"/>
      <c r="E34" s="363"/>
      <c r="F34" s="329" t="s">
        <v>280</v>
      </c>
      <c r="G34" s="330"/>
      <c r="H34" s="331"/>
      <c r="I34" s="331"/>
      <c r="J34" s="331"/>
      <c r="K34" s="331"/>
      <c r="L34" s="331"/>
      <c r="M34" s="331"/>
      <c r="N34" s="331"/>
      <c r="O34" s="331"/>
      <c r="P34" s="331"/>
      <c r="Q34" s="331"/>
      <c r="R34" s="331"/>
      <c r="S34" s="331"/>
      <c r="T34" s="331"/>
      <c r="U34" s="331"/>
      <c r="V34" s="331"/>
      <c r="W34" s="331"/>
      <c r="X34" s="331"/>
      <c r="Y34" s="331"/>
      <c r="Z34" s="331"/>
      <c r="AA34" s="331"/>
      <c r="AB34" s="332">
        <f t="shared" si="0"/>
        <v>0</v>
      </c>
    </row>
    <row r="35" spans="2:28" ht="20.100000000000001" customHeight="1">
      <c r="B35" s="1607"/>
      <c r="C35" s="328"/>
      <c r="D35" s="359"/>
      <c r="E35" s="363"/>
      <c r="F35" s="329" t="s">
        <v>280</v>
      </c>
      <c r="G35" s="330"/>
      <c r="H35" s="331"/>
      <c r="I35" s="331"/>
      <c r="J35" s="331"/>
      <c r="K35" s="331"/>
      <c r="L35" s="331"/>
      <c r="M35" s="331"/>
      <c r="N35" s="331"/>
      <c r="O35" s="331"/>
      <c r="P35" s="331"/>
      <c r="Q35" s="331"/>
      <c r="R35" s="331"/>
      <c r="S35" s="331"/>
      <c r="T35" s="331"/>
      <c r="U35" s="331"/>
      <c r="V35" s="331"/>
      <c r="W35" s="331"/>
      <c r="X35" s="331"/>
      <c r="Y35" s="331"/>
      <c r="Z35" s="331"/>
      <c r="AA35" s="331"/>
      <c r="AB35" s="332">
        <f t="shared" si="0"/>
        <v>0</v>
      </c>
    </row>
    <row r="36" spans="2:28" ht="20.100000000000001" customHeight="1">
      <c r="B36" s="1607"/>
      <c r="C36" s="328"/>
      <c r="D36" s="359"/>
      <c r="E36" s="363"/>
      <c r="F36" s="329" t="s">
        <v>280</v>
      </c>
      <c r="G36" s="330"/>
      <c r="H36" s="331"/>
      <c r="I36" s="331"/>
      <c r="J36" s="331"/>
      <c r="K36" s="331"/>
      <c r="L36" s="331"/>
      <c r="M36" s="331"/>
      <c r="N36" s="331"/>
      <c r="O36" s="331"/>
      <c r="P36" s="331"/>
      <c r="Q36" s="331"/>
      <c r="R36" s="331"/>
      <c r="S36" s="331"/>
      <c r="T36" s="331"/>
      <c r="U36" s="331"/>
      <c r="V36" s="331"/>
      <c r="W36" s="331"/>
      <c r="X36" s="331"/>
      <c r="Y36" s="331"/>
      <c r="Z36" s="331"/>
      <c r="AA36" s="331"/>
      <c r="AB36" s="332">
        <f t="shared" si="0"/>
        <v>0</v>
      </c>
    </row>
    <row r="37" spans="2:28" ht="20.100000000000001" customHeight="1">
      <c r="B37" s="1607"/>
      <c r="C37" s="333"/>
      <c r="D37" s="360"/>
      <c r="E37" s="364"/>
      <c r="F37" s="334" t="s">
        <v>280</v>
      </c>
      <c r="G37" s="335"/>
      <c r="H37" s="336"/>
      <c r="I37" s="336"/>
      <c r="J37" s="336"/>
      <c r="K37" s="336"/>
      <c r="L37" s="336"/>
      <c r="M37" s="336"/>
      <c r="N37" s="336"/>
      <c r="O37" s="336"/>
      <c r="P37" s="336"/>
      <c r="Q37" s="336"/>
      <c r="R37" s="336"/>
      <c r="S37" s="336"/>
      <c r="T37" s="336"/>
      <c r="U37" s="336"/>
      <c r="V37" s="336"/>
      <c r="W37" s="336"/>
      <c r="X37" s="336"/>
      <c r="Y37" s="336"/>
      <c r="Z37" s="336"/>
      <c r="AA37" s="336"/>
      <c r="AB37" s="337">
        <f t="shared" si="0"/>
        <v>0</v>
      </c>
    </row>
    <row r="38" spans="2:28" ht="20.100000000000001" customHeight="1" thickBot="1">
      <c r="B38" s="1608" t="s">
        <v>695</v>
      </c>
      <c r="C38" s="1609"/>
      <c r="D38" s="350"/>
      <c r="E38" s="350"/>
      <c r="F38" s="310" t="s">
        <v>280</v>
      </c>
      <c r="G38" s="311"/>
      <c r="H38" s="312">
        <f>SUM(H33:H37)</f>
        <v>0</v>
      </c>
      <c r="I38" s="312">
        <f t="shared" ref="I38:T38" si="1">SUM(I33:I37)</f>
        <v>0</v>
      </c>
      <c r="J38" s="312">
        <f t="shared" si="1"/>
        <v>0</v>
      </c>
      <c r="K38" s="312">
        <f t="shared" si="1"/>
        <v>0</v>
      </c>
      <c r="L38" s="312">
        <f t="shared" si="1"/>
        <v>0</v>
      </c>
      <c r="M38" s="312">
        <f t="shared" si="1"/>
        <v>0</v>
      </c>
      <c r="N38" s="312">
        <f t="shared" si="1"/>
        <v>0</v>
      </c>
      <c r="O38" s="312">
        <f t="shared" si="1"/>
        <v>0</v>
      </c>
      <c r="P38" s="312">
        <f t="shared" si="1"/>
        <v>0</v>
      </c>
      <c r="Q38" s="312">
        <f t="shared" si="1"/>
        <v>0</v>
      </c>
      <c r="R38" s="312">
        <f t="shared" si="1"/>
        <v>0</v>
      </c>
      <c r="S38" s="312">
        <f t="shared" si="1"/>
        <v>0</v>
      </c>
      <c r="T38" s="312">
        <f t="shared" si="1"/>
        <v>0</v>
      </c>
      <c r="U38" s="312">
        <f>SUM(U33:U37)</f>
        <v>0</v>
      </c>
      <c r="V38" s="312">
        <f t="shared" ref="V38:AA38" si="2">SUM(V33:V37)</f>
        <v>0</v>
      </c>
      <c r="W38" s="312">
        <f t="shared" si="2"/>
        <v>0</v>
      </c>
      <c r="X38" s="312">
        <f t="shared" si="2"/>
        <v>0</v>
      </c>
      <c r="Y38" s="312">
        <f t="shared" si="2"/>
        <v>0</v>
      </c>
      <c r="Z38" s="312">
        <f t="shared" si="2"/>
        <v>0</v>
      </c>
      <c r="AA38" s="312">
        <f t="shared" si="2"/>
        <v>0</v>
      </c>
      <c r="AB38" s="313">
        <f>SUM(H38:AA38)</f>
        <v>0</v>
      </c>
    </row>
    <row r="39" spans="2:28" ht="20.100000000000001" customHeight="1">
      <c r="B39" s="1606" t="s">
        <v>696</v>
      </c>
      <c r="C39" s="784" t="s">
        <v>285</v>
      </c>
      <c r="D39" s="355"/>
      <c r="E39" s="355"/>
      <c r="F39" s="314" t="s">
        <v>271</v>
      </c>
      <c r="G39" s="355"/>
      <c r="H39" s="315"/>
      <c r="I39" s="315"/>
      <c r="J39" s="315"/>
      <c r="K39" s="315"/>
      <c r="L39" s="315"/>
      <c r="M39" s="315"/>
      <c r="N39" s="315"/>
      <c r="O39" s="315"/>
      <c r="P39" s="315"/>
      <c r="Q39" s="315"/>
      <c r="R39" s="315"/>
      <c r="S39" s="315"/>
      <c r="T39" s="315"/>
      <c r="U39" s="315"/>
      <c r="V39" s="315"/>
      <c r="W39" s="315"/>
      <c r="X39" s="315"/>
      <c r="Y39" s="315"/>
      <c r="Z39" s="315"/>
      <c r="AA39" s="315"/>
      <c r="AB39" s="316" t="s">
        <v>271</v>
      </c>
    </row>
    <row r="40" spans="2:28" ht="20.100000000000001" customHeight="1">
      <c r="B40" s="1607"/>
      <c r="C40" s="317" t="s">
        <v>286</v>
      </c>
      <c r="D40" s="356"/>
      <c r="E40" s="356"/>
      <c r="F40" s="318" t="s">
        <v>287</v>
      </c>
      <c r="G40" s="356"/>
      <c r="H40" s="319"/>
      <c r="I40" s="319"/>
      <c r="J40" s="319"/>
      <c r="K40" s="319"/>
      <c r="L40" s="319"/>
      <c r="M40" s="319"/>
      <c r="N40" s="319"/>
      <c r="O40" s="319"/>
      <c r="P40" s="319"/>
      <c r="Q40" s="319"/>
      <c r="R40" s="319"/>
      <c r="S40" s="319"/>
      <c r="T40" s="319"/>
      <c r="U40" s="319"/>
      <c r="V40" s="319"/>
      <c r="W40" s="319"/>
      <c r="X40" s="319"/>
      <c r="Y40" s="319"/>
      <c r="Z40" s="319"/>
      <c r="AA40" s="319"/>
      <c r="AB40" s="320" t="s">
        <v>271</v>
      </c>
    </row>
    <row r="41" spans="2:28" ht="20.100000000000001" customHeight="1">
      <c r="B41" s="1607"/>
      <c r="C41" s="317" t="s">
        <v>288</v>
      </c>
      <c r="D41" s="356"/>
      <c r="E41" s="356"/>
      <c r="F41" s="318" t="s">
        <v>289</v>
      </c>
      <c r="G41" s="356"/>
      <c r="H41" s="319"/>
      <c r="I41" s="319"/>
      <c r="J41" s="319"/>
      <c r="K41" s="319"/>
      <c r="L41" s="319"/>
      <c r="M41" s="319"/>
      <c r="N41" s="319"/>
      <c r="O41" s="319"/>
      <c r="P41" s="319"/>
      <c r="Q41" s="319"/>
      <c r="R41" s="319"/>
      <c r="S41" s="319"/>
      <c r="T41" s="319"/>
      <c r="U41" s="319"/>
      <c r="V41" s="319"/>
      <c r="W41" s="319"/>
      <c r="X41" s="319"/>
      <c r="Y41" s="319"/>
      <c r="Z41" s="319"/>
      <c r="AA41" s="319"/>
      <c r="AB41" s="320" t="s">
        <v>271</v>
      </c>
    </row>
    <row r="42" spans="2:28" ht="20.100000000000001" customHeight="1">
      <c r="B42" s="1607"/>
      <c r="C42" s="321" t="s">
        <v>290</v>
      </c>
      <c r="D42" s="357"/>
      <c r="E42" s="357"/>
      <c r="F42" s="322" t="s">
        <v>280</v>
      </c>
      <c r="G42" s="357"/>
      <c r="H42" s="323"/>
      <c r="I42" s="323"/>
      <c r="J42" s="323"/>
      <c r="K42" s="323"/>
      <c r="L42" s="323"/>
      <c r="M42" s="323"/>
      <c r="N42" s="323"/>
      <c r="O42" s="323"/>
      <c r="P42" s="323"/>
      <c r="Q42" s="323"/>
      <c r="R42" s="323"/>
      <c r="S42" s="323"/>
      <c r="T42" s="323"/>
      <c r="U42" s="323"/>
      <c r="V42" s="323"/>
      <c r="W42" s="323"/>
      <c r="X42" s="323"/>
      <c r="Y42" s="323"/>
      <c r="Z42" s="323"/>
      <c r="AA42" s="323"/>
      <c r="AB42" s="324">
        <f>SUM(H42:AA42)</f>
        <v>0</v>
      </c>
    </row>
    <row r="43" spans="2:28" ht="20.100000000000001" customHeight="1">
      <c r="B43" s="1607"/>
      <c r="C43" s="325" t="s">
        <v>285</v>
      </c>
      <c r="D43" s="358"/>
      <c r="E43" s="358"/>
      <c r="F43" s="326" t="s">
        <v>291</v>
      </c>
      <c r="G43" s="358"/>
      <c r="H43" s="327"/>
      <c r="I43" s="327"/>
      <c r="J43" s="327"/>
      <c r="K43" s="327"/>
      <c r="L43" s="327"/>
      <c r="M43" s="327"/>
      <c r="N43" s="327"/>
      <c r="O43" s="327"/>
      <c r="P43" s="327"/>
      <c r="Q43" s="327"/>
      <c r="R43" s="327"/>
      <c r="S43" s="327"/>
      <c r="T43" s="327"/>
      <c r="U43" s="327"/>
      <c r="V43" s="327"/>
      <c r="W43" s="327"/>
      <c r="X43" s="327"/>
      <c r="Y43" s="327"/>
      <c r="Z43" s="327"/>
      <c r="AA43" s="327"/>
      <c r="AB43" s="316" t="s">
        <v>271</v>
      </c>
    </row>
    <row r="44" spans="2:28" ht="20.100000000000001" customHeight="1">
      <c r="B44" s="1607"/>
      <c r="C44" s="317" t="s">
        <v>286</v>
      </c>
      <c r="D44" s="356"/>
      <c r="E44" s="356"/>
      <c r="F44" s="318" t="s">
        <v>287</v>
      </c>
      <c r="G44" s="356"/>
      <c r="H44" s="319"/>
      <c r="I44" s="319"/>
      <c r="J44" s="319"/>
      <c r="K44" s="319"/>
      <c r="L44" s="319"/>
      <c r="M44" s="319"/>
      <c r="N44" s="319"/>
      <c r="O44" s="319"/>
      <c r="P44" s="319"/>
      <c r="Q44" s="319"/>
      <c r="R44" s="319"/>
      <c r="S44" s="319"/>
      <c r="T44" s="319"/>
      <c r="U44" s="319"/>
      <c r="V44" s="319"/>
      <c r="W44" s="319"/>
      <c r="X44" s="319"/>
      <c r="Y44" s="319"/>
      <c r="Z44" s="319"/>
      <c r="AA44" s="319"/>
      <c r="AB44" s="320" t="s">
        <v>271</v>
      </c>
    </row>
    <row r="45" spans="2:28" ht="20.100000000000001" customHeight="1">
      <c r="B45" s="1607"/>
      <c r="C45" s="317" t="s">
        <v>288</v>
      </c>
      <c r="D45" s="356"/>
      <c r="E45" s="356"/>
      <c r="F45" s="318" t="s">
        <v>289</v>
      </c>
      <c r="G45" s="356"/>
      <c r="H45" s="319"/>
      <c r="I45" s="319"/>
      <c r="J45" s="319"/>
      <c r="K45" s="319"/>
      <c r="L45" s="319"/>
      <c r="M45" s="319"/>
      <c r="N45" s="319"/>
      <c r="O45" s="319"/>
      <c r="P45" s="319"/>
      <c r="Q45" s="319"/>
      <c r="R45" s="319"/>
      <c r="S45" s="319"/>
      <c r="T45" s="319"/>
      <c r="U45" s="319"/>
      <c r="V45" s="319"/>
      <c r="W45" s="319"/>
      <c r="X45" s="319"/>
      <c r="Y45" s="319"/>
      <c r="Z45" s="319"/>
      <c r="AA45" s="319"/>
      <c r="AB45" s="320" t="s">
        <v>271</v>
      </c>
    </row>
    <row r="46" spans="2:28" ht="20.100000000000001" customHeight="1">
      <c r="B46" s="1607"/>
      <c r="C46" s="321" t="s">
        <v>290</v>
      </c>
      <c r="D46" s="357"/>
      <c r="E46" s="357"/>
      <c r="F46" s="322" t="s">
        <v>280</v>
      </c>
      <c r="G46" s="357"/>
      <c r="H46" s="323"/>
      <c r="I46" s="323"/>
      <c r="J46" s="323"/>
      <c r="K46" s="323"/>
      <c r="L46" s="323"/>
      <c r="M46" s="323"/>
      <c r="N46" s="323"/>
      <c r="O46" s="323"/>
      <c r="P46" s="323"/>
      <c r="Q46" s="323"/>
      <c r="R46" s="323"/>
      <c r="S46" s="323"/>
      <c r="T46" s="323"/>
      <c r="U46" s="323"/>
      <c r="V46" s="323"/>
      <c r="W46" s="323"/>
      <c r="X46" s="323"/>
      <c r="Y46" s="323"/>
      <c r="Z46" s="323"/>
      <c r="AA46" s="323"/>
      <c r="AB46" s="324">
        <f>SUM(H46:AA46)</f>
        <v>0</v>
      </c>
    </row>
    <row r="47" spans="2:28" ht="20.100000000000001" customHeight="1">
      <c r="B47" s="1607"/>
      <c r="C47" s="325" t="s">
        <v>285</v>
      </c>
      <c r="D47" s="358"/>
      <c r="E47" s="358"/>
      <c r="F47" s="326" t="s">
        <v>291</v>
      </c>
      <c r="G47" s="358"/>
      <c r="H47" s="327"/>
      <c r="I47" s="327"/>
      <c r="J47" s="327"/>
      <c r="K47" s="327"/>
      <c r="L47" s="327"/>
      <c r="M47" s="327"/>
      <c r="N47" s="327"/>
      <c r="O47" s="327"/>
      <c r="P47" s="327"/>
      <c r="Q47" s="327"/>
      <c r="R47" s="327"/>
      <c r="S47" s="327"/>
      <c r="T47" s="327"/>
      <c r="U47" s="327"/>
      <c r="V47" s="327"/>
      <c r="W47" s="327"/>
      <c r="X47" s="327"/>
      <c r="Y47" s="327"/>
      <c r="Z47" s="327"/>
      <c r="AA47" s="327"/>
      <c r="AB47" s="316" t="s">
        <v>271</v>
      </c>
    </row>
    <row r="48" spans="2:28" ht="20.100000000000001" customHeight="1">
      <c r="B48" s="1607"/>
      <c r="C48" s="317" t="s">
        <v>286</v>
      </c>
      <c r="D48" s="356"/>
      <c r="E48" s="356"/>
      <c r="F48" s="318" t="s">
        <v>287</v>
      </c>
      <c r="G48" s="356"/>
      <c r="H48" s="319"/>
      <c r="I48" s="319"/>
      <c r="J48" s="319"/>
      <c r="K48" s="319"/>
      <c r="L48" s="319"/>
      <c r="M48" s="319"/>
      <c r="N48" s="319"/>
      <c r="O48" s="319"/>
      <c r="P48" s="319"/>
      <c r="Q48" s="319"/>
      <c r="R48" s="319"/>
      <c r="S48" s="319"/>
      <c r="T48" s="319"/>
      <c r="U48" s="319"/>
      <c r="V48" s="319"/>
      <c r="W48" s="319"/>
      <c r="X48" s="319"/>
      <c r="Y48" s="319"/>
      <c r="Z48" s="319"/>
      <c r="AA48" s="319"/>
      <c r="AB48" s="320" t="s">
        <v>271</v>
      </c>
    </row>
    <row r="49" spans="2:28" ht="20.100000000000001" customHeight="1">
      <c r="B49" s="1607"/>
      <c r="C49" s="317" t="s">
        <v>288</v>
      </c>
      <c r="D49" s="356"/>
      <c r="E49" s="356"/>
      <c r="F49" s="318" t="s">
        <v>289</v>
      </c>
      <c r="G49" s="356"/>
      <c r="H49" s="319"/>
      <c r="I49" s="319"/>
      <c r="J49" s="319"/>
      <c r="K49" s="319"/>
      <c r="L49" s="319"/>
      <c r="M49" s="319"/>
      <c r="N49" s="319"/>
      <c r="O49" s="319"/>
      <c r="P49" s="319"/>
      <c r="Q49" s="319"/>
      <c r="R49" s="319"/>
      <c r="S49" s="319"/>
      <c r="T49" s="319"/>
      <c r="U49" s="319"/>
      <c r="V49" s="319"/>
      <c r="W49" s="319"/>
      <c r="X49" s="319"/>
      <c r="Y49" s="319"/>
      <c r="Z49" s="319"/>
      <c r="AA49" s="319"/>
      <c r="AB49" s="320" t="s">
        <v>271</v>
      </c>
    </row>
    <row r="50" spans="2:28" ht="20.100000000000001" customHeight="1">
      <c r="B50" s="1607"/>
      <c r="C50" s="321" t="s">
        <v>290</v>
      </c>
      <c r="D50" s="357"/>
      <c r="E50" s="357"/>
      <c r="F50" s="322" t="s">
        <v>280</v>
      </c>
      <c r="G50" s="357"/>
      <c r="H50" s="323"/>
      <c r="I50" s="323"/>
      <c r="J50" s="323"/>
      <c r="K50" s="323"/>
      <c r="L50" s="323"/>
      <c r="M50" s="323"/>
      <c r="N50" s="323"/>
      <c r="O50" s="323"/>
      <c r="P50" s="323"/>
      <c r="Q50" s="323"/>
      <c r="R50" s="323"/>
      <c r="S50" s="323"/>
      <c r="T50" s="323"/>
      <c r="U50" s="323"/>
      <c r="V50" s="323"/>
      <c r="W50" s="323"/>
      <c r="X50" s="323"/>
      <c r="Y50" s="323"/>
      <c r="Z50" s="323"/>
      <c r="AA50" s="323"/>
      <c r="AB50" s="324">
        <f>SUM(H50:AA50)</f>
        <v>0</v>
      </c>
    </row>
    <row r="51" spans="2:28" ht="20.100000000000001" customHeight="1" thickBot="1">
      <c r="B51" s="1610" t="s">
        <v>697</v>
      </c>
      <c r="C51" s="1611"/>
      <c r="D51" s="785"/>
      <c r="E51" s="785"/>
      <c r="F51" s="786" t="s">
        <v>280</v>
      </c>
      <c r="G51" s="785"/>
      <c r="H51" s="787">
        <f>SUM(H42,H46,H50)</f>
        <v>0</v>
      </c>
      <c r="I51" s="787">
        <f>SUM(I42,I46,I50)</f>
        <v>0</v>
      </c>
      <c r="J51" s="787">
        <f t="shared" ref="J51:S51" si="3">SUM(J42,J46,J50)</f>
        <v>0</v>
      </c>
      <c r="K51" s="787">
        <f t="shared" si="3"/>
        <v>0</v>
      </c>
      <c r="L51" s="787">
        <f t="shared" si="3"/>
        <v>0</v>
      </c>
      <c r="M51" s="787">
        <f t="shared" si="3"/>
        <v>0</v>
      </c>
      <c r="N51" s="787">
        <f t="shared" si="3"/>
        <v>0</v>
      </c>
      <c r="O51" s="787">
        <f t="shared" si="3"/>
        <v>0</v>
      </c>
      <c r="P51" s="787">
        <f t="shared" si="3"/>
        <v>0</v>
      </c>
      <c r="Q51" s="787">
        <f t="shared" si="3"/>
        <v>0</v>
      </c>
      <c r="R51" s="787">
        <f t="shared" si="3"/>
        <v>0</v>
      </c>
      <c r="S51" s="787">
        <f t="shared" si="3"/>
        <v>0</v>
      </c>
      <c r="T51" s="787">
        <f>SUM(T42,T46,T50)</f>
        <v>0</v>
      </c>
      <c r="U51" s="787">
        <f>SUM(U42,U46,U50)</f>
        <v>0</v>
      </c>
      <c r="V51" s="787">
        <f t="shared" ref="V51:AA51" si="4">SUM(V42,V46,V50)</f>
        <v>0</v>
      </c>
      <c r="W51" s="787">
        <f t="shared" si="4"/>
        <v>0</v>
      </c>
      <c r="X51" s="787">
        <f t="shared" si="4"/>
        <v>0</v>
      </c>
      <c r="Y51" s="787">
        <f t="shared" si="4"/>
        <v>0</v>
      </c>
      <c r="Z51" s="787">
        <f t="shared" si="4"/>
        <v>0</v>
      </c>
      <c r="AA51" s="787">
        <f t="shared" si="4"/>
        <v>0</v>
      </c>
      <c r="AB51" s="792">
        <f>SUM(H51:AA51)</f>
        <v>0</v>
      </c>
    </row>
    <row r="52" spans="2:28" ht="20.100000000000001" customHeight="1" thickTop="1" thickBot="1">
      <c r="B52" s="1612" t="s">
        <v>698</v>
      </c>
      <c r="C52" s="1613"/>
      <c r="D52" s="788"/>
      <c r="E52" s="788"/>
      <c r="F52" s="789" t="s">
        <v>280</v>
      </c>
      <c r="G52" s="788"/>
      <c r="H52" s="790">
        <f t="shared" ref="H52:Z52" si="5">SUM(H38,H51)</f>
        <v>0</v>
      </c>
      <c r="I52" s="790">
        <f t="shared" si="5"/>
        <v>0</v>
      </c>
      <c r="J52" s="790">
        <f t="shared" si="5"/>
        <v>0</v>
      </c>
      <c r="K52" s="790">
        <f t="shared" si="5"/>
        <v>0</v>
      </c>
      <c r="L52" s="790">
        <f t="shared" si="5"/>
        <v>0</v>
      </c>
      <c r="M52" s="790">
        <f t="shared" si="5"/>
        <v>0</v>
      </c>
      <c r="N52" s="790">
        <f>SUM(N38,N51)</f>
        <v>0</v>
      </c>
      <c r="O52" s="790">
        <f t="shared" si="5"/>
        <v>0</v>
      </c>
      <c r="P52" s="790">
        <f t="shared" si="5"/>
        <v>0</v>
      </c>
      <c r="Q52" s="790">
        <f t="shared" si="5"/>
        <v>0</v>
      </c>
      <c r="R52" s="790">
        <f t="shared" si="5"/>
        <v>0</v>
      </c>
      <c r="S52" s="790">
        <f t="shared" si="5"/>
        <v>0</v>
      </c>
      <c r="T52" s="790">
        <f t="shared" si="5"/>
        <v>0</v>
      </c>
      <c r="U52" s="790">
        <f t="shared" si="5"/>
        <v>0</v>
      </c>
      <c r="V52" s="790">
        <f t="shared" si="5"/>
        <v>0</v>
      </c>
      <c r="W52" s="790">
        <f t="shared" si="5"/>
        <v>0</v>
      </c>
      <c r="X52" s="790">
        <f t="shared" si="5"/>
        <v>0</v>
      </c>
      <c r="Y52" s="790">
        <f t="shared" si="5"/>
        <v>0</v>
      </c>
      <c r="Z52" s="790">
        <f t="shared" si="5"/>
        <v>0</v>
      </c>
      <c r="AA52" s="790">
        <f>SUM(AA38,AA51)</f>
        <v>0</v>
      </c>
      <c r="AB52" s="791">
        <f>SUM(H52:AA52)</f>
        <v>0</v>
      </c>
    </row>
    <row r="53" spans="2:28" ht="15" customHeight="1">
      <c r="B53" s="338" t="s">
        <v>294</v>
      </c>
      <c r="N53" s="339"/>
    </row>
    <row r="54" spans="2:28" ht="15" customHeight="1">
      <c r="B54" s="48" t="s">
        <v>448</v>
      </c>
      <c r="U54" s="340"/>
      <c r="V54" s="340"/>
      <c r="W54" s="340"/>
      <c r="X54" s="340"/>
    </row>
    <row r="55" spans="2:28" ht="15.75" customHeight="1">
      <c r="B55" s="48" t="s">
        <v>699</v>
      </c>
      <c r="T55" s="340"/>
      <c r="U55" s="340"/>
      <c r="V55" s="340"/>
      <c r="W55" s="340"/>
      <c r="X55" s="340"/>
    </row>
    <row r="56" spans="2:28" ht="15.75" customHeight="1">
      <c r="B56" s="48" t="s">
        <v>700</v>
      </c>
      <c r="T56" s="340"/>
      <c r="U56" s="340"/>
      <c r="V56" s="340"/>
      <c r="W56" s="340"/>
      <c r="X56" s="340"/>
    </row>
    <row r="57" spans="2:28" ht="15.75" customHeight="1">
      <c r="B57" s="48" t="s">
        <v>694</v>
      </c>
      <c r="T57" s="340"/>
      <c r="U57" s="340"/>
      <c r="V57" s="340"/>
      <c r="W57" s="340"/>
      <c r="X57" s="340"/>
    </row>
    <row r="58" spans="2:28" ht="15.75" customHeight="1">
      <c r="B58" s="48" t="s">
        <v>712</v>
      </c>
      <c r="T58" s="340"/>
      <c r="U58" s="340"/>
      <c r="V58" s="340"/>
      <c r="W58" s="340"/>
      <c r="X58" s="340"/>
    </row>
    <row r="59" spans="2:28" ht="15" customHeight="1">
      <c r="B59" s="618" t="s">
        <v>711</v>
      </c>
      <c r="C59" s="618"/>
      <c r="T59" s="340"/>
      <c r="U59" s="340"/>
      <c r="V59" s="340"/>
      <c r="W59" s="340"/>
      <c r="X59" s="340"/>
    </row>
    <row r="60" spans="2:28" ht="12.75" thickBot="1"/>
    <row r="61" spans="2:28" ht="19.5" customHeight="1" thickBot="1">
      <c r="B61" s="379" t="s">
        <v>609</v>
      </c>
      <c r="C61" s="380"/>
      <c r="D61" s="1604">
        <f>G22</f>
        <v>0</v>
      </c>
      <c r="E61" s="1605"/>
      <c r="F61" s="381" t="s">
        <v>329</v>
      </c>
    </row>
    <row r="62" spans="2:28" ht="19.5" customHeight="1" thickBot="1">
      <c r="B62" s="379" t="s">
        <v>610</v>
      </c>
      <c r="C62" s="380"/>
      <c r="D62" s="1604">
        <f>AB52</f>
        <v>0</v>
      </c>
      <c r="E62" s="1605"/>
      <c r="F62" s="381" t="s">
        <v>280</v>
      </c>
    </row>
    <row r="63" spans="2:28" ht="19.5" customHeight="1" thickBot="1">
      <c r="B63" s="379" t="s">
        <v>161</v>
      </c>
      <c r="C63" s="380"/>
      <c r="D63" s="1604">
        <f>SUM(D61:E62)</f>
        <v>0</v>
      </c>
      <c r="E63" s="1605"/>
      <c r="F63" s="381" t="s">
        <v>280</v>
      </c>
    </row>
    <row r="64" spans="2:28" ht="12.75" thickBot="1"/>
    <row r="65" spans="25:28">
      <c r="Y65" s="1440" t="s">
        <v>164</v>
      </c>
      <c r="Z65" s="1526"/>
      <c r="AA65" s="1526"/>
      <c r="AB65" s="1441"/>
    </row>
    <row r="66" spans="25:28" ht="12.75" thickBot="1">
      <c r="Y66" s="1442"/>
      <c r="Z66" s="1527"/>
      <c r="AA66" s="1527"/>
      <c r="AB66" s="1443"/>
    </row>
  </sheetData>
  <mergeCells count="27">
    <mergeCell ref="Y65:AB66"/>
    <mergeCell ref="D63:E63"/>
    <mergeCell ref="B8:B14"/>
    <mergeCell ref="B16:B20"/>
    <mergeCell ref="B22:C22"/>
    <mergeCell ref="B33:B37"/>
    <mergeCell ref="B31:C32"/>
    <mergeCell ref="D31:D32"/>
    <mergeCell ref="E31:E32"/>
    <mergeCell ref="D61:E61"/>
    <mergeCell ref="D62:E62"/>
    <mergeCell ref="B38:C38"/>
    <mergeCell ref="B51:C51"/>
    <mergeCell ref="B39:B50"/>
    <mergeCell ref="B52:C52"/>
    <mergeCell ref="F31:F32"/>
    <mergeCell ref="G31:G32"/>
    <mergeCell ref="H31:AA31"/>
    <mergeCell ref="AB31:AB32"/>
    <mergeCell ref="B3:AB3"/>
    <mergeCell ref="B6:C7"/>
    <mergeCell ref="F6:F7"/>
    <mergeCell ref="G6:G7"/>
    <mergeCell ref="AB6:AB7"/>
    <mergeCell ref="D6:D7"/>
    <mergeCell ref="E6:E7"/>
    <mergeCell ref="H6:AA6"/>
  </mergeCells>
  <phoneticPr fontId="27"/>
  <printOptions horizontalCentered="1"/>
  <pageMargins left="0.78740157480314965" right="0.39370078740157483" top="0.39370078740157483" bottom="0.39370078740157483" header="0.51181102362204722" footer="0.51181102362204722"/>
  <pageSetup paperSize="8" scale="5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G26"/>
  <sheetViews>
    <sheetView showGridLines="0" view="pageBreakPreview" zoomScaleNormal="100" zoomScaleSheetLayoutView="100" workbookViewId="0">
      <selection activeCell="B1" sqref="B1:G1"/>
    </sheetView>
  </sheetViews>
  <sheetFormatPr defaultColWidth="9" defaultRowHeight="13.5"/>
  <cols>
    <col min="1" max="1" width="9" style="391"/>
    <col min="2" max="2" width="2.25" style="391" customWidth="1"/>
    <col min="3" max="3" width="3.625" style="391" customWidth="1"/>
    <col min="4" max="4" width="37.875" style="391" customWidth="1"/>
    <col min="5" max="5" width="12.625" style="391" customWidth="1"/>
    <col min="6" max="6" width="27" style="391" customWidth="1"/>
    <col min="7" max="7" width="2.625" style="391" customWidth="1"/>
    <col min="8" max="16384" width="9" style="391"/>
  </cols>
  <sheetData>
    <row r="1" spans="2:7" ht="22.5" customHeight="1">
      <c r="B1" s="1054" t="s">
        <v>426</v>
      </c>
      <c r="C1" s="1055"/>
      <c r="D1" s="1055"/>
      <c r="E1" s="1055"/>
      <c r="F1" s="1055"/>
      <c r="G1" s="1055"/>
    </row>
    <row r="2" spans="2:7" ht="22.5" customHeight="1">
      <c r="B2" s="392"/>
      <c r="C2" s="392"/>
      <c r="D2" s="392"/>
      <c r="E2" s="392"/>
      <c r="F2" s="392"/>
      <c r="G2" s="392"/>
    </row>
    <row r="3" spans="2:7" ht="22.5" customHeight="1">
      <c r="B3" s="1056" t="s">
        <v>388</v>
      </c>
      <c r="C3" s="1056"/>
      <c r="D3" s="1056"/>
      <c r="E3" s="1056"/>
      <c r="F3" s="1056"/>
      <c r="G3" s="1056"/>
    </row>
    <row r="4" spans="2:7" ht="22.5" customHeight="1">
      <c r="B4" s="393"/>
      <c r="C4" s="393"/>
      <c r="D4" s="393"/>
      <c r="E4" s="393"/>
      <c r="F4" s="393"/>
      <c r="G4" s="393"/>
    </row>
    <row r="5" spans="2:7" ht="22.5" customHeight="1">
      <c r="B5" s="1057" t="s">
        <v>389</v>
      </c>
      <c r="C5" s="1057"/>
      <c r="D5" s="1057"/>
      <c r="E5" s="1057"/>
      <c r="F5" s="1057"/>
      <c r="G5" s="1057"/>
    </row>
    <row r="6" spans="2:7" ht="28.5" customHeight="1">
      <c r="B6" s="392"/>
      <c r="C6" s="392"/>
    </row>
    <row r="7" spans="2:7" ht="30.75" customHeight="1">
      <c r="B7" s="1058" t="s">
        <v>427</v>
      </c>
      <c r="C7" s="1058"/>
      <c r="D7" s="1058"/>
      <c r="E7" s="1058"/>
      <c r="F7" s="1058"/>
      <c r="G7" s="1058"/>
    </row>
    <row r="8" spans="2:7" ht="51" customHeight="1">
      <c r="B8" s="392"/>
      <c r="C8" s="392"/>
    </row>
    <row r="9" spans="2:7" ht="38.25" customHeight="1">
      <c r="C9" s="1059" t="s">
        <v>428</v>
      </c>
      <c r="D9" s="1059"/>
      <c r="E9" s="1059"/>
      <c r="F9" s="1059"/>
      <c r="G9" s="394"/>
    </row>
    <row r="10" spans="2:7" ht="42" customHeight="1">
      <c r="B10" s="394"/>
      <c r="C10" s="394"/>
      <c r="D10" s="394"/>
      <c r="E10" s="394"/>
      <c r="F10" s="394"/>
      <c r="G10" s="394"/>
    </row>
    <row r="11" spans="2:7" ht="42" customHeight="1">
      <c r="B11" s="394"/>
      <c r="C11" s="394" t="s">
        <v>390</v>
      </c>
      <c r="D11" s="394"/>
      <c r="E11" s="394"/>
      <c r="F11" s="394"/>
      <c r="G11" s="394"/>
    </row>
    <row r="12" spans="2:7" s="394" customFormat="1" ht="42" customHeight="1">
      <c r="C12" s="395">
        <v>1</v>
      </c>
      <c r="D12" s="1052" t="s">
        <v>429</v>
      </c>
      <c r="E12" s="1052"/>
      <c r="F12" s="1052"/>
    </row>
    <row r="13" spans="2:7" s="394" customFormat="1" ht="12.75"/>
    <row r="14" spans="2:7" s="394" customFormat="1" ht="28.7" customHeight="1">
      <c r="C14" s="396">
        <v>2</v>
      </c>
      <c r="D14" s="1052" t="s">
        <v>430</v>
      </c>
      <c r="E14" s="1052"/>
      <c r="F14" s="1052"/>
    </row>
    <row r="15" spans="2:7" s="394" customFormat="1" ht="33.75" customHeight="1">
      <c r="C15" s="396"/>
      <c r="D15" s="1053"/>
      <c r="E15" s="1053"/>
      <c r="F15" s="1053"/>
    </row>
    <row r="16" spans="2:7" s="394" customFormat="1" ht="34.5" customHeight="1"/>
    <row r="17" spans="5:6" s="394" customFormat="1" ht="12.75"/>
    <row r="18" spans="5:6" s="394" customFormat="1" ht="19.5" customHeight="1">
      <c r="E18" s="397" t="s">
        <v>391</v>
      </c>
      <c r="F18" s="398"/>
    </row>
    <row r="19" spans="5:6" s="394" customFormat="1" ht="40.5" customHeight="1">
      <c r="E19" s="397" t="s">
        <v>392</v>
      </c>
      <c r="F19" s="399" t="s">
        <v>393</v>
      </c>
    </row>
    <row r="20" spans="5:6" s="394" customFormat="1" ht="19.5" customHeight="1">
      <c r="E20" s="397" t="s">
        <v>148</v>
      </c>
      <c r="F20" s="398"/>
    </row>
    <row r="21" spans="5:6" s="394" customFormat="1" ht="19.5" customHeight="1">
      <c r="E21" s="397" t="s">
        <v>394</v>
      </c>
      <c r="F21" s="398"/>
    </row>
    <row r="22" spans="5:6" s="394" customFormat="1" ht="19.5" customHeight="1">
      <c r="E22" s="397" t="s">
        <v>149</v>
      </c>
      <c r="F22" s="398"/>
    </row>
    <row r="23" spans="5:6" s="394" customFormat="1" ht="19.5" customHeight="1">
      <c r="E23" s="397" t="s">
        <v>150</v>
      </c>
      <c r="F23" s="398"/>
    </row>
    <row r="24" spans="5:6" s="394" customFormat="1" ht="19.5" customHeight="1">
      <c r="E24" s="397" t="s">
        <v>395</v>
      </c>
      <c r="F24" s="398"/>
    </row>
    <row r="25" spans="5:6" s="394" customFormat="1" ht="19.5" customHeight="1">
      <c r="E25" s="397" t="s">
        <v>396</v>
      </c>
      <c r="F25" s="400" t="s">
        <v>397</v>
      </c>
    </row>
    <row r="26" spans="5:6">
      <c r="E26" s="401" t="s">
        <v>398</v>
      </c>
    </row>
  </sheetData>
  <mergeCells count="8">
    <mergeCell ref="D14:F14"/>
    <mergeCell ref="D15:F15"/>
    <mergeCell ref="B1:G1"/>
    <mergeCell ref="B3:G3"/>
    <mergeCell ref="B5:G5"/>
    <mergeCell ref="B7:G7"/>
    <mergeCell ref="C9:F9"/>
    <mergeCell ref="D12:F12"/>
  </mergeCells>
  <phoneticPr fontId="27"/>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O71"/>
  <sheetViews>
    <sheetView showGridLines="0" view="pageBreakPreview" zoomScaleNormal="85" zoomScaleSheetLayoutView="100" workbookViewId="0">
      <selection activeCell="B25" sqref="B25:M25"/>
    </sheetView>
  </sheetViews>
  <sheetFormatPr defaultColWidth="9" defaultRowHeight="13.5"/>
  <cols>
    <col min="1" max="1" width="2.375" style="402" customWidth="1"/>
    <col min="2" max="2" width="3" style="402" customWidth="1"/>
    <col min="3" max="3" width="11" style="402" customWidth="1"/>
    <col min="4" max="4" width="6.5" style="402" customWidth="1"/>
    <col min="5" max="9" width="5.625" style="402" customWidth="1"/>
    <col min="10" max="11" width="5.5" style="402" customWidth="1"/>
    <col min="12" max="12" width="12.625" style="402" customWidth="1"/>
    <col min="13" max="13" width="31" style="402" customWidth="1"/>
    <col min="14" max="16384" width="9" style="402"/>
  </cols>
  <sheetData>
    <row r="1" spans="2:13" ht="20.100000000000001" customHeight="1">
      <c r="B1" s="1070" t="s">
        <v>442</v>
      </c>
      <c r="C1" s="1071"/>
      <c r="D1" s="1071"/>
      <c r="E1" s="1071"/>
      <c r="F1" s="1071"/>
      <c r="G1" s="1071"/>
      <c r="H1" s="1071"/>
      <c r="I1" s="1071"/>
      <c r="J1" s="1071"/>
      <c r="K1" s="1071"/>
      <c r="L1" s="1071"/>
      <c r="M1" s="1071"/>
    </row>
    <row r="2" spans="2:13" ht="26.25" customHeight="1">
      <c r="B2" s="403"/>
      <c r="M2" s="404" t="s">
        <v>388</v>
      </c>
    </row>
    <row r="3" spans="2:13" ht="20.100000000000001" customHeight="1">
      <c r="B3" s="1061" t="s">
        <v>389</v>
      </c>
      <c r="C3" s="1061"/>
      <c r="D3" s="1061"/>
      <c r="E3" s="1061"/>
      <c r="F3" s="1061"/>
      <c r="G3" s="1061"/>
      <c r="H3" s="1061"/>
      <c r="I3" s="1061"/>
      <c r="J3" s="1061"/>
      <c r="K3" s="1061"/>
      <c r="L3" s="1061"/>
      <c r="M3" s="1061"/>
    </row>
    <row r="4" spans="2:13">
      <c r="B4" s="403"/>
    </row>
    <row r="5" spans="2:13" ht="20.100000000000001" customHeight="1">
      <c r="B5" s="1072" t="s">
        <v>875</v>
      </c>
      <c r="C5" s="1072"/>
      <c r="D5" s="1072"/>
      <c r="E5" s="1072"/>
      <c r="F5" s="1072"/>
      <c r="G5" s="1072"/>
      <c r="H5" s="1072"/>
      <c r="I5" s="1072"/>
      <c r="J5" s="1072"/>
      <c r="K5" s="1072"/>
      <c r="L5" s="1072"/>
      <c r="M5" s="1072"/>
    </row>
    <row r="6" spans="2:13">
      <c r="B6" s="403"/>
    </row>
    <row r="7" spans="2:13" ht="20.100000000000001" customHeight="1">
      <c r="B7" s="1061" t="s">
        <v>876</v>
      </c>
      <c r="C7" s="1061"/>
      <c r="D7" s="1061"/>
      <c r="E7" s="1061"/>
      <c r="F7" s="1061"/>
      <c r="G7" s="1061"/>
      <c r="H7" s="1061"/>
      <c r="I7" s="1061"/>
      <c r="J7" s="1061"/>
      <c r="K7" s="1061"/>
      <c r="L7" s="1061"/>
      <c r="M7" s="1061"/>
    </row>
    <row r="8" spans="2:13" ht="20.100000000000001" customHeight="1">
      <c r="B8" s="1061"/>
      <c r="C8" s="1061"/>
      <c r="D8" s="1061"/>
      <c r="E8" s="1061"/>
      <c r="F8" s="1061"/>
      <c r="G8" s="1061"/>
      <c r="H8" s="1061"/>
      <c r="I8" s="1061"/>
      <c r="J8" s="1061"/>
      <c r="K8" s="1061"/>
      <c r="L8" s="1061"/>
      <c r="M8" s="1061"/>
    </row>
    <row r="9" spans="2:13">
      <c r="B9" s="403"/>
    </row>
    <row r="10" spans="2:13" ht="20.100000000000001" customHeight="1">
      <c r="B10" s="1073" t="s">
        <v>399</v>
      </c>
      <c r="C10" s="1063" t="s">
        <v>400</v>
      </c>
      <c r="D10" s="1064"/>
      <c r="E10" s="1065"/>
      <c r="F10" s="1063"/>
      <c r="G10" s="1064"/>
      <c r="H10" s="1064"/>
      <c r="I10" s="1064"/>
      <c r="J10" s="1064"/>
      <c r="K10" s="1064"/>
      <c r="L10" s="1064"/>
      <c r="M10" s="1065"/>
    </row>
    <row r="11" spans="2:13" ht="20.100000000000001" customHeight="1">
      <c r="B11" s="1074"/>
      <c r="C11" s="1063" t="s">
        <v>401</v>
      </c>
      <c r="D11" s="1064"/>
      <c r="E11" s="1065"/>
      <c r="F11" s="1063"/>
      <c r="G11" s="1064"/>
      <c r="H11" s="1064"/>
      <c r="I11" s="1064"/>
      <c r="J11" s="1064"/>
      <c r="K11" s="1064"/>
      <c r="L11" s="1064"/>
      <c r="M11" s="1065"/>
    </row>
    <row r="12" spans="2:13" ht="20.100000000000001" customHeight="1">
      <c r="B12" s="1074"/>
      <c r="C12" s="1063" t="s">
        <v>402</v>
      </c>
      <c r="D12" s="1064"/>
      <c r="E12" s="1065"/>
      <c r="F12" s="1063"/>
      <c r="G12" s="1064"/>
      <c r="H12" s="1064"/>
      <c r="I12" s="1064"/>
      <c r="J12" s="1064"/>
      <c r="K12" s="1064"/>
      <c r="L12" s="1064"/>
      <c r="M12" s="1065"/>
    </row>
    <row r="13" spans="2:13" ht="20.100000000000001" customHeight="1">
      <c r="B13" s="1074"/>
      <c r="C13" s="1063" t="s">
        <v>403</v>
      </c>
      <c r="D13" s="1064"/>
      <c r="E13" s="1065"/>
      <c r="F13" s="1063"/>
      <c r="G13" s="1064"/>
      <c r="H13" s="1064"/>
      <c r="I13" s="1064"/>
      <c r="J13" s="1064"/>
      <c r="K13" s="1064"/>
      <c r="L13" s="1064"/>
      <c r="M13" s="1065"/>
    </row>
    <row r="14" spans="2:13" ht="20.100000000000001" customHeight="1">
      <c r="B14" s="1074"/>
      <c r="C14" s="1063" t="s">
        <v>404</v>
      </c>
      <c r="D14" s="1064"/>
      <c r="E14" s="1065"/>
      <c r="F14" s="1063"/>
      <c r="G14" s="1064"/>
      <c r="H14" s="1064"/>
      <c r="I14" s="1064"/>
      <c r="J14" s="1064"/>
      <c r="K14" s="1064"/>
      <c r="L14" s="1064"/>
      <c r="M14" s="1065"/>
    </row>
    <row r="15" spans="2:13" ht="20.100000000000001" customHeight="1">
      <c r="B15" s="1075"/>
      <c r="C15" s="1063" t="s">
        <v>395</v>
      </c>
      <c r="D15" s="1064"/>
      <c r="E15" s="1065"/>
      <c r="F15" s="1063"/>
      <c r="G15" s="1064"/>
      <c r="H15" s="1064"/>
      <c r="I15" s="1064"/>
      <c r="J15" s="1064"/>
      <c r="K15" s="1064"/>
      <c r="L15" s="1064"/>
      <c r="M15" s="1065"/>
    </row>
    <row r="16" spans="2:13">
      <c r="B16" s="1062"/>
      <c r="C16" s="1062"/>
      <c r="D16" s="1062"/>
      <c r="E16" s="1062"/>
      <c r="F16" s="1062"/>
      <c r="G16" s="1062"/>
      <c r="H16" s="1062"/>
      <c r="I16" s="1062"/>
      <c r="J16" s="1062"/>
      <c r="K16" s="1062"/>
      <c r="L16" s="1062"/>
      <c r="M16" s="1062"/>
    </row>
    <row r="17" spans="2:13" ht="15" customHeight="1">
      <c r="B17" s="1066" t="s">
        <v>405</v>
      </c>
      <c r="C17" s="1067"/>
      <c r="D17" s="1068" t="s">
        <v>406</v>
      </c>
      <c r="E17" s="1069"/>
      <c r="F17" s="405"/>
      <c r="G17" s="405"/>
      <c r="H17" s="405"/>
      <c r="I17" s="405"/>
      <c r="J17" s="405"/>
      <c r="K17" s="405"/>
    </row>
    <row r="18" spans="2:13" ht="15" customHeight="1">
      <c r="B18" s="417"/>
      <c r="C18" s="417"/>
      <c r="D18" s="688"/>
      <c r="E18" s="688"/>
      <c r="F18" s="405"/>
      <c r="G18" s="405"/>
      <c r="H18" s="405"/>
      <c r="I18" s="405"/>
      <c r="J18" s="405"/>
      <c r="K18" s="405"/>
    </row>
    <row r="19" spans="2:13" ht="20.100000000000001" customHeight="1">
      <c r="B19" s="1060" t="s">
        <v>431</v>
      </c>
      <c r="C19" s="1060"/>
      <c r="D19" s="1060"/>
      <c r="E19" s="1060"/>
      <c r="F19" s="1060"/>
      <c r="G19" s="1060"/>
      <c r="H19" s="1060"/>
      <c r="I19" s="1060"/>
      <c r="J19" s="1060"/>
      <c r="K19" s="1060"/>
      <c r="L19" s="1060"/>
      <c r="M19" s="1060"/>
    </row>
    <row r="20" spans="2:13" ht="20.100000000000001" customHeight="1">
      <c r="B20" s="406" t="s">
        <v>407</v>
      </c>
      <c r="C20" s="406" t="s">
        <v>408</v>
      </c>
      <c r="D20" s="407" t="s">
        <v>409</v>
      </c>
      <c r="E20" s="407" t="s">
        <v>410</v>
      </c>
      <c r="F20" s="407" t="s">
        <v>411</v>
      </c>
      <c r="G20" s="407" t="s">
        <v>412</v>
      </c>
      <c r="H20" s="407" t="s">
        <v>413</v>
      </c>
      <c r="I20" s="407" t="s">
        <v>414</v>
      </c>
      <c r="J20" s="407" t="s">
        <v>420</v>
      </c>
      <c r="K20" s="407" t="s">
        <v>421</v>
      </c>
      <c r="L20" s="406" t="s">
        <v>415</v>
      </c>
      <c r="M20" s="406" t="s">
        <v>416</v>
      </c>
    </row>
    <row r="21" spans="2:13" ht="18.75" customHeight="1">
      <c r="B21" s="406">
        <v>1</v>
      </c>
      <c r="C21" s="408">
        <v>1</v>
      </c>
      <c r="D21" s="409" t="s">
        <v>417</v>
      </c>
      <c r="E21" s="409">
        <v>1</v>
      </c>
      <c r="F21" s="410" t="s">
        <v>199</v>
      </c>
      <c r="G21" s="409" t="s">
        <v>312</v>
      </c>
      <c r="H21" s="411" t="s">
        <v>418</v>
      </c>
      <c r="I21" s="411" t="s">
        <v>113</v>
      </c>
      <c r="J21" s="409" t="s">
        <v>423</v>
      </c>
      <c r="K21" s="410" t="s">
        <v>432</v>
      </c>
      <c r="L21" s="411" t="s">
        <v>419</v>
      </c>
      <c r="M21" s="412"/>
    </row>
    <row r="22" spans="2:13" ht="18.75" customHeight="1">
      <c r="B22" s="406">
        <v>2</v>
      </c>
      <c r="C22" s="413"/>
      <c r="D22" s="414"/>
      <c r="E22" s="414"/>
      <c r="F22" s="414"/>
      <c r="G22" s="414"/>
      <c r="H22" s="414"/>
      <c r="I22" s="413"/>
      <c r="J22" s="414"/>
      <c r="K22" s="414"/>
      <c r="L22" s="413"/>
      <c r="M22" s="415"/>
    </row>
    <row r="23" spans="2:13" ht="18.75" customHeight="1">
      <c r="B23" s="406">
        <v>3</v>
      </c>
      <c r="C23" s="413"/>
      <c r="D23" s="413"/>
      <c r="E23" s="413"/>
      <c r="F23" s="413"/>
      <c r="G23" s="413"/>
      <c r="H23" s="413"/>
      <c r="I23" s="413"/>
      <c r="J23" s="413"/>
      <c r="K23" s="413"/>
      <c r="L23" s="413"/>
      <c r="M23" s="415"/>
    </row>
    <row r="24" spans="2:13" ht="9.75" customHeight="1">
      <c r="B24" s="1062"/>
      <c r="C24" s="1062"/>
      <c r="D24" s="1062"/>
      <c r="E24" s="1062"/>
      <c r="F24" s="1062"/>
      <c r="G24" s="1062"/>
      <c r="H24" s="1062"/>
      <c r="I24" s="1062"/>
      <c r="J24" s="1062"/>
      <c r="K24" s="1062"/>
      <c r="L24" s="1062"/>
      <c r="M24" s="1062"/>
    </row>
    <row r="25" spans="2:13" ht="20.100000000000001" customHeight="1">
      <c r="B25" s="1060" t="s">
        <v>433</v>
      </c>
      <c r="C25" s="1060"/>
      <c r="D25" s="1060"/>
      <c r="E25" s="1060"/>
      <c r="F25" s="1060"/>
      <c r="G25" s="1060"/>
      <c r="H25" s="1060"/>
      <c r="I25" s="1060"/>
      <c r="J25" s="1060"/>
      <c r="K25" s="1060"/>
      <c r="L25" s="1060"/>
      <c r="M25" s="1060"/>
    </row>
    <row r="26" spans="2:13" ht="20.100000000000001" customHeight="1">
      <c r="B26" s="406" t="s">
        <v>407</v>
      </c>
      <c r="C26" s="406" t="s">
        <v>408</v>
      </c>
      <c r="D26" s="407" t="s">
        <v>409</v>
      </c>
      <c r="E26" s="407" t="s">
        <v>410</v>
      </c>
      <c r="F26" s="407" t="s">
        <v>411</v>
      </c>
      <c r="G26" s="407" t="s">
        <v>412</v>
      </c>
      <c r="H26" s="407" t="s">
        <v>413</v>
      </c>
      <c r="I26" s="407" t="s">
        <v>414</v>
      </c>
      <c r="J26" s="407" t="s">
        <v>420</v>
      </c>
      <c r="K26" s="407" t="s">
        <v>421</v>
      </c>
      <c r="L26" s="406" t="s">
        <v>415</v>
      </c>
      <c r="M26" s="406" t="s">
        <v>416</v>
      </c>
    </row>
    <row r="27" spans="2:13" ht="18.75" customHeight="1">
      <c r="B27" s="406">
        <v>1</v>
      </c>
      <c r="C27" s="408">
        <v>1</v>
      </c>
      <c r="D27" s="409" t="s">
        <v>422</v>
      </c>
      <c r="E27" s="409">
        <v>1</v>
      </c>
      <c r="F27" s="410" t="s">
        <v>199</v>
      </c>
      <c r="G27" s="409" t="s">
        <v>312</v>
      </c>
      <c r="H27" s="411" t="s">
        <v>418</v>
      </c>
      <c r="I27" s="411" t="s">
        <v>113</v>
      </c>
      <c r="J27" s="409" t="s">
        <v>423</v>
      </c>
      <c r="K27" s="410" t="s">
        <v>424</v>
      </c>
      <c r="L27" s="411" t="s">
        <v>419</v>
      </c>
      <c r="M27" s="412"/>
    </row>
    <row r="28" spans="2:13" ht="18.75" customHeight="1">
      <c r="B28" s="406">
        <v>2</v>
      </c>
      <c r="C28" s="413"/>
      <c r="D28" s="414"/>
      <c r="E28" s="414"/>
      <c r="F28" s="414"/>
      <c r="G28" s="414"/>
      <c r="H28" s="414"/>
      <c r="I28" s="413"/>
      <c r="J28" s="414"/>
      <c r="K28" s="414"/>
      <c r="L28" s="413"/>
      <c r="M28" s="415"/>
    </row>
    <row r="29" spans="2:13" ht="18.75" customHeight="1">
      <c r="B29" s="406">
        <v>3</v>
      </c>
      <c r="C29" s="413"/>
      <c r="D29" s="413"/>
      <c r="E29" s="413"/>
      <c r="F29" s="413"/>
      <c r="G29" s="413"/>
      <c r="H29" s="413"/>
      <c r="I29" s="413"/>
      <c r="J29" s="413"/>
      <c r="K29" s="413"/>
      <c r="L29" s="413"/>
      <c r="M29" s="415"/>
    </row>
    <row r="30" spans="2:13" ht="9.75" customHeight="1">
      <c r="B30" s="416"/>
      <c r="C30" s="416"/>
      <c r="D30" s="416"/>
      <c r="E30" s="416"/>
      <c r="F30" s="416"/>
      <c r="G30" s="416"/>
      <c r="H30" s="416"/>
      <c r="I30" s="416"/>
      <c r="J30" s="416"/>
      <c r="K30" s="416"/>
      <c r="L30" s="416"/>
      <c r="M30" s="416"/>
    </row>
    <row r="31" spans="2:13" ht="20.100000000000001" customHeight="1">
      <c r="B31" s="1060" t="s">
        <v>434</v>
      </c>
      <c r="C31" s="1060"/>
      <c r="D31" s="1060"/>
      <c r="E31" s="1060"/>
      <c r="F31" s="1060"/>
      <c r="G31" s="1060"/>
      <c r="H31" s="1060"/>
      <c r="I31" s="1060"/>
      <c r="J31" s="1060"/>
      <c r="K31" s="1060"/>
      <c r="L31" s="1060"/>
      <c r="M31" s="1060"/>
    </row>
    <row r="32" spans="2:13" ht="20.100000000000001" customHeight="1">
      <c r="B32" s="406" t="s">
        <v>407</v>
      </c>
      <c r="C32" s="406" t="s">
        <v>408</v>
      </c>
      <c r="D32" s="407" t="s">
        <v>409</v>
      </c>
      <c r="E32" s="407" t="s">
        <v>410</v>
      </c>
      <c r="F32" s="407" t="s">
        <v>411</v>
      </c>
      <c r="G32" s="407" t="s">
        <v>412</v>
      </c>
      <c r="H32" s="407" t="s">
        <v>413</v>
      </c>
      <c r="I32" s="407" t="s">
        <v>414</v>
      </c>
      <c r="J32" s="407" t="s">
        <v>420</v>
      </c>
      <c r="K32" s="407" t="s">
        <v>421</v>
      </c>
      <c r="L32" s="406" t="s">
        <v>415</v>
      </c>
      <c r="M32" s="406" t="s">
        <v>416</v>
      </c>
    </row>
    <row r="33" spans="2:13" ht="18.75" customHeight="1">
      <c r="B33" s="406">
        <v>1</v>
      </c>
      <c r="C33" s="408">
        <v>1</v>
      </c>
      <c r="D33" s="409" t="s">
        <v>422</v>
      </c>
      <c r="E33" s="409">
        <v>1</v>
      </c>
      <c r="F33" s="410" t="s">
        <v>199</v>
      </c>
      <c r="G33" s="409" t="s">
        <v>312</v>
      </c>
      <c r="H33" s="411"/>
      <c r="I33" s="411"/>
      <c r="J33" s="409"/>
      <c r="K33" s="410"/>
      <c r="L33" s="411" t="s">
        <v>419</v>
      </c>
      <c r="M33" s="412"/>
    </row>
    <row r="34" spans="2:13" ht="18.75" customHeight="1">
      <c r="B34" s="406">
        <v>2</v>
      </c>
      <c r="C34" s="413"/>
      <c r="D34" s="414"/>
      <c r="E34" s="414"/>
      <c r="F34" s="414"/>
      <c r="G34" s="414"/>
      <c r="H34" s="414"/>
      <c r="I34" s="413"/>
      <c r="J34" s="414"/>
      <c r="K34" s="414"/>
      <c r="L34" s="413"/>
      <c r="M34" s="415"/>
    </row>
    <row r="35" spans="2:13" ht="18.75" customHeight="1">
      <c r="B35" s="406">
        <v>3</v>
      </c>
      <c r="C35" s="413"/>
      <c r="D35" s="413"/>
      <c r="E35" s="413"/>
      <c r="F35" s="413"/>
      <c r="G35" s="413"/>
      <c r="H35" s="413"/>
      <c r="I35" s="413"/>
      <c r="J35" s="413"/>
      <c r="K35" s="413"/>
      <c r="L35" s="413"/>
      <c r="M35" s="415"/>
    </row>
    <row r="36" spans="2:13" ht="9.75" customHeight="1">
      <c r="B36" s="1062"/>
      <c r="C36" s="1062"/>
      <c r="D36" s="1062"/>
      <c r="E36" s="1062"/>
      <c r="F36" s="1062"/>
      <c r="G36" s="1062"/>
      <c r="H36" s="1062"/>
      <c r="I36" s="1062"/>
      <c r="J36" s="1062"/>
      <c r="K36" s="1062"/>
      <c r="L36" s="1062"/>
      <c r="M36" s="1062"/>
    </row>
    <row r="37" spans="2:13" ht="20.100000000000001" customHeight="1">
      <c r="B37" s="1060" t="s">
        <v>435</v>
      </c>
      <c r="C37" s="1060"/>
      <c r="D37" s="1060"/>
      <c r="E37" s="1060"/>
      <c r="F37" s="1060"/>
      <c r="G37" s="1060"/>
      <c r="H37" s="1060"/>
      <c r="I37" s="1060"/>
      <c r="J37" s="1060"/>
      <c r="K37" s="1060"/>
      <c r="L37" s="1060"/>
      <c r="M37" s="1060"/>
    </row>
    <row r="38" spans="2:13" ht="20.100000000000001" customHeight="1">
      <c r="B38" s="406" t="s">
        <v>407</v>
      </c>
      <c r="C38" s="406" t="s">
        <v>408</v>
      </c>
      <c r="D38" s="407" t="s">
        <v>409</v>
      </c>
      <c r="E38" s="407" t="s">
        <v>410</v>
      </c>
      <c r="F38" s="407" t="s">
        <v>411</v>
      </c>
      <c r="G38" s="407" t="s">
        <v>412</v>
      </c>
      <c r="H38" s="407" t="s">
        <v>413</v>
      </c>
      <c r="I38" s="407" t="s">
        <v>414</v>
      </c>
      <c r="J38" s="407" t="s">
        <v>420</v>
      </c>
      <c r="K38" s="407" t="s">
        <v>421</v>
      </c>
      <c r="L38" s="406" t="s">
        <v>415</v>
      </c>
      <c r="M38" s="406" t="s">
        <v>416</v>
      </c>
    </row>
    <row r="39" spans="2:13" ht="18.75" customHeight="1">
      <c r="B39" s="406">
        <v>1</v>
      </c>
      <c r="C39" s="408" t="s">
        <v>441</v>
      </c>
      <c r="D39" s="409">
        <v>1</v>
      </c>
      <c r="E39" s="409"/>
      <c r="F39" s="410"/>
      <c r="G39" s="409"/>
      <c r="H39" s="411"/>
      <c r="I39" s="411"/>
      <c r="J39" s="409"/>
      <c r="K39" s="410"/>
      <c r="L39" s="411" t="s">
        <v>419</v>
      </c>
      <c r="M39" s="412"/>
    </row>
    <row r="40" spans="2:13" ht="18.75" customHeight="1">
      <c r="B40" s="406">
        <v>2</v>
      </c>
      <c r="C40" s="413"/>
      <c r="D40" s="414"/>
      <c r="E40" s="414"/>
      <c r="F40" s="414"/>
      <c r="G40" s="414"/>
      <c r="H40" s="414"/>
      <c r="I40" s="414"/>
      <c r="J40" s="414"/>
      <c r="K40" s="414"/>
      <c r="L40" s="413"/>
      <c r="M40" s="415"/>
    </row>
    <row r="41" spans="2:13" ht="18.75" customHeight="1">
      <c r="B41" s="406">
        <v>3</v>
      </c>
      <c r="C41" s="413"/>
      <c r="D41" s="413"/>
      <c r="E41" s="413"/>
      <c r="F41" s="413"/>
      <c r="G41" s="413"/>
      <c r="H41" s="413"/>
      <c r="I41" s="413"/>
      <c r="J41" s="413"/>
      <c r="K41" s="413"/>
      <c r="L41" s="413"/>
      <c r="M41" s="415"/>
    </row>
    <row r="42" spans="2:13">
      <c r="B42" s="417"/>
      <c r="C42" s="418"/>
      <c r="D42" s="418"/>
      <c r="E42" s="418"/>
      <c r="F42" s="418"/>
      <c r="G42" s="418"/>
      <c r="H42" s="418"/>
      <c r="I42" s="418"/>
      <c r="J42" s="418"/>
      <c r="K42" s="418"/>
      <c r="L42" s="418"/>
    </row>
    <row r="43" spans="2:13" ht="20.100000000000001" customHeight="1">
      <c r="B43" s="1060" t="s">
        <v>436</v>
      </c>
      <c r="C43" s="1060"/>
      <c r="D43" s="1060"/>
      <c r="E43" s="1060"/>
      <c r="F43" s="1060"/>
      <c r="G43" s="1060"/>
      <c r="H43" s="1060"/>
      <c r="I43" s="1060"/>
      <c r="J43" s="1060"/>
      <c r="K43" s="1060"/>
      <c r="L43" s="1060"/>
      <c r="M43" s="1060"/>
    </row>
    <row r="44" spans="2:13" ht="20.100000000000001" customHeight="1">
      <c r="B44" s="406" t="s">
        <v>407</v>
      </c>
      <c r="C44" s="406" t="s">
        <v>408</v>
      </c>
      <c r="D44" s="407" t="s">
        <v>153</v>
      </c>
      <c r="E44" s="407" t="s">
        <v>154</v>
      </c>
      <c r="F44" s="407" t="s">
        <v>155</v>
      </c>
      <c r="G44" s="407"/>
      <c r="H44" s="407"/>
      <c r="I44" s="407"/>
      <c r="J44" s="407"/>
      <c r="K44" s="407"/>
      <c r="L44" s="406" t="s">
        <v>415</v>
      </c>
      <c r="M44" s="406" t="s">
        <v>416</v>
      </c>
    </row>
    <row r="45" spans="2:13" ht="18.75" customHeight="1">
      <c r="B45" s="406">
        <v>1</v>
      </c>
      <c r="C45" s="408">
        <v>1</v>
      </c>
      <c r="D45" s="409">
        <v>1</v>
      </c>
      <c r="E45" s="409">
        <v>1</v>
      </c>
      <c r="F45" s="410">
        <v>1</v>
      </c>
      <c r="G45" s="409"/>
      <c r="H45" s="411"/>
      <c r="I45" s="411"/>
      <c r="J45" s="409"/>
      <c r="K45" s="410"/>
      <c r="L45" s="411" t="s">
        <v>419</v>
      </c>
      <c r="M45" s="412"/>
    </row>
    <row r="46" spans="2:13" ht="18.75" customHeight="1">
      <c r="B46" s="406">
        <v>2</v>
      </c>
      <c r="C46" s="413"/>
      <c r="D46" s="414"/>
      <c r="E46" s="414"/>
      <c r="F46" s="414"/>
      <c r="G46" s="414"/>
      <c r="H46" s="414"/>
      <c r="I46" s="414"/>
      <c r="J46" s="414"/>
      <c r="K46" s="414"/>
      <c r="L46" s="413"/>
      <c r="M46" s="415"/>
    </row>
    <row r="47" spans="2:13" ht="18.75" customHeight="1">
      <c r="B47" s="406">
        <v>3</v>
      </c>
      <c r="C47" s="413"/>
      <c r="D47" s="413"/>
      <c r="E47" s="413"/>
      <c r="F47" s="413"/>
      <c r="G47" s="413"/>
      <c r="H47" s="413"/>
      <c r="I47" s="413"/>
      <c r="J47" s="413"/>
      <c r="K47" s="413"/>
      <c r="L47" s="413"/>
      <c r="M47" s="415"/>
    </row>
    <row r="48" spans="2:13" ht="18.75" customHeight="1">
      <c r="B48" s="417"/>
      <c r="C48" s="418"/>
      <c r="D48" s="418"/>
      <c r="E48" s="418"/>
      <c r="F48" s="418"/>
      <c r="G48" s="418"/>
      <c r="H48" s="418"/>
      <c r="I48" s="418"/>
      <c r="J48" s="418"/>
      <c r="K48" s="418"/>
      <c r="L48" s="418"/>
      <c r="M48" s="423"/>
    </row>
    <row r="49" spans="2:13" ht="20.100000000000001" customHeight="1">
      <c r="B49" s="1060" t="s">
        <v>437</v>
      </c>
      <c r="C49" s="1060"/>
      <c r="D49" s="1060"/>
      <c r="E49" s="1060"/>
      <c r="F49" s="1060"/>
      <c r="G49" s="1060"/>
      <c r="H49" s="1060"/>
      <c r="I49" s="1060"/>
      <c r="J49" s="1060"/>
      <c r="K49" s="1060"/>
      <c r="L49" s="1060"/>
      <c r="M49" s="1060"/>
    </row>
    <row r="50" spans="2:13" ht="20.100000000000001" customHeight="1">
      <c r="B50" s="406" t="s">
        <v>407</v>
      </c>
      <c r="C50" s="406" t="s">
        <v>408</v>
      </c>
      <c r="D50" s="407" t="s">
        <v>153</v>
      </c>
      <c r="E50" s="407" t="s">
        <v>154</v>
      </c>
      <c r="F50" s="407" t="s">
        <v>155</v>
      </c>
      <c r="G50" s="407"/>
      <c r="H50" s="407"/>
      <c r="I50" s="407"/>
      <c r="J50" s="407"/>
      <c r="K50" s="407"/>
      <c r="L50" s="406" t="s">
        <v>415</v>
      </c>
      <c r="M50" s="406" t="s">
        <v>416</v>
      </c>
    </row>
    <row r="51" spans="2:13" ht="18.75" customHeight="1">
      <c r="B51" s="406">
        <v>1</v>
      </c>
      <c r="C51" s="408">
        <v>1</v>
      </c>
      <c r="D51" s="409">
        <v>1</v>
      </c>
      <c r="E51" s="409">
        <v>1</v>
      </c>
      <c r="F51" s="410">
        <v>1</v>
      </c>
      <c r="G51" s="409"/>
      <c r="H51" s="411"/>
      <c r="I51" s="411"/>
      <c r="J51" s="409"/>
      <c r="K51" s="410"/>
      <c r="L51" s="411" t="s">
        <v>419</v>
      </c>
      <c r="M51" s="412"/>
    </row>
    <row r="52" spans="2:13" ht="18.75" customHeight="1">
      <c r="B52" s="406">
        <v>2</v>
      </c>
      <c r="C52" s="413"/>
      <c r="D52" s="414"/>
      <c r="E52" s="414"/>
      <c r="F52" s="414"/>
      <c r="G52" s="414"/>
      <c r="H52" s="414"/>
      <c r="I52" s="414"/>
      <c r="J52" s="414"/>
      <c r="K52" s="414"/>
      <c r="L52" s="413"/>
      <c r="M52" s="415"/>
    </row>
    <row r="53" spans="2:13" ht="18.75" customHeight="1">
      <c r="B53" s="406">
        <v>3</v>
      </c>
      <c r="C53" s="413"/>
      <c r="D53" s="413"/>
      <c r="E53" s="413"/>
      <c r="F53" s="413"/>
      <c r="G53" s="413"/>
      <c r="H53" s="413"/>
      <c r="I53" s="413"/>
      <c r="J53" s="413"/>
      <c r="K53" s="413"/>
      <c r="L53" s="413"/>
      <c r="M53" s="415"/>
    </row>
    <row r="54" spans="2:13" ht="18.75" customHeight="1">
      <c r="B54" s="417"/>
      <c r="C54" s="418"/>
      <c r="D54" s="418"/>
      <c r="E54" s="418"/>
      <c r="F54" s="418"/>
      <c r="G54" s="418"/>
      <c r="H54" s="418"/>
      <c r="I54" s="418"/>
      <c r="J54" s="418"/>
      <c r="K54" s="418"/>
      <c r="L54" s="418"/>
      <c r="M54" s="423"/>
    </row>
    <row r="55" spans="2:13" ht="20.100000000000001" customHeight="1">
      <c r="B55" s="1060" t="s">
        <v>438</v>
      </c>
      <c r="C55" s="1060"/>
      <c r="D55" s="1060"/>
      <c r="E55" s="1060"/>
      <c r="F55" s="1060"/>
      <c r="G55" s="1060"/>
      <c r="H55" s="1060"/>
      <c r="I55" s="1060"/>
      <c r="J55" s="1060"/>
      <c r="K55" s="1060"/>
      <c r="L55" s="1060"/>
      <c r="M55" s="1060"/>
    </row>
    <row r="56" spans="2:13" ht="20.100000000000001" customHeight="1">
      <c r="B56" s="406" t="s">
        <v>407</v>
      </c>
      <c r="C56" s="406" t="s">
        <v>408</v>
      </c>
      <c r="D56" s="407" t="s">
        <v>153</v>
      </c>
      <c r="E56" s="407" t="s">
        <v>154</v>
      </c>
      <c r="F56" s="407" t="s">
        <v>155</v>
      </c>
      <c r="G56" s="407"/>
      <c r="H56" s="407"/>
      <c r="I56" s="407"/>
      <c r="J56" s="407"/>
      <c r="K56" s="407"/>
      <c r="L56" s="406" t="s">
        <v>415</v>
      </c>
      <c r="M56" s="406" t="s">
        <v>416</v>
      </c>
    </row>
    <row r="57" spans="2:13" ht="18.75" customHeight="1">
      <c r="B57" s="406">
        <v>1</v>
      </c>
      <c r="C57" s="408">
        <v>1</v>
      </c>
      <c r="D57" s="409">
        <v>1</v>
      </c>
      <c r="E57" s="409">
        <v>1</v>
      </c>
      <c r="F57" s="410">
        <v>1</v>
      </c>
      <c r="G57" s="409"/>
      <c r="H57" s="411"/>
      <c r="I57" s="411"/>
      <c r="J57" s="409"/>
      <c r="K57" s="410"/>
      <c r="L57" s="411" t="s">
        <v>419</v>
      </c>
      <c r="M57" s="412"/>
    </row>
    <row r="58" spans="2:13" ht="18.75" customHeight="1">
      <c r="B58" s="406">
        <v>2</v>
      </c>
      <c r="C58" s="413"/>
      <c r="D58" s="414"/>
      <c r="E58" s="414"/>
      <c r="F58" s="414"/>
      <c r="G58" s="414"/>
      <c r="H58" s="414"/>
      <c r="I58" s="414"/>
      <c r="J58" s="414"/>
      <c r="K58" s="414"/>
      <c r="L58" s="413"/>
      <c r="M58" s="415"/>
    </row>
    <row r="59" spans="2:13" ht="18.75" customHeight="1">
      <c r="B59" s="406">
        <v>3</v>
      </c>
      <c r="C59" s="413"/>
      <c r="D59" s="413"/>
      <c r="E59" s="413"/>
      <c r="F59" s="413"/>
      <c r="G59" s="413"/>
      <c r="H59" s="413"/>
      <c r="I59" s="413"/>
      <c r="J59" s="413"/>
      <c r="K59" s="413"/>
      <c r="L59" s="413"/>
      <c r="M59" s="415"/>
    </row>
    <row r="60" spans="2:13" ht="18.75" customHeight="1">
      <c r="B60" s="417"/>
      <c r="C60" s="418"/>
      <c r="D60" s="418"/>
      <c r="E60" s="418"/>
      <c r="F60" s="418"/>
      <c r="G60" s="418"/>
      <c r="H60" s="418"/>
      <c r="I60" s="418"/>
      <c r="J60" s="418"/>
      <c r="K60" s="418"/>
      <c r="L60" s="418"/>
      <c r="M60" s="423"/>
    </row>
    <row r="61" spans="2:13" ht="20.100000000000001" customHeight="1">
      <c r="B61" s="1060" t="s">
        <v>439</v>
      </c>
      <c r="C61" s="1060"/>
      <c r="D61" s="1060"/>
      <c r="E61" s="1060"/>
      <c r="F61" s="1060"/>
      <c r="G61" s="1060"/>
      <c r="H61" s="1060"/>
      <c r="I61" s="1060"/>
      <c r="J61" s="1060"/>
      <c r="K61" s="1060"/>
      <c r="L61" s="1060"/>
      <c r="M61" s="1060"/>
    </row>
    <row r="62" spans="2:13" ht="20.100000000000001" customHeight="1">
      <c r="B62" s="406" t="s">
        <v>407</v>
      </c>
      <c r="C62" s="406" t="s">
        <v>408</v>
      </c>
      <c r="D62" s="407" t="s">
        <v>153</v>
      </c>
      <c r="E62" s="407" t="s">
        <v>154</v>
      </c>
      <c r="F62" s="407" t="s">
        <v>155</v>
      </c>
      <c r="G62" s="407"/>
      <c r="H62" s="407"/>
      <c r="I62" s="407"/>
      <c r="J62" s="407"/>
      <c r="K62" s="407"/>
      <c r="L62" s="406" t="s">
        <v>415</v>
      </c>
      <c r="M62" s="406" t="s">
        <v>416</v>
      </c>
    </row>
    <row r="63" spans="2:13" ht="18.75" customHeight="1">
      <c r="B63" s="406">
        <v>1</v>
      </c>
      <c r="C63" s="408">
        <v>1</v>
      </c>
      <c r="D63" s="409">
        <v>1</v>
      </c>
      <c r="E63" s="409">
        <v>1</v>
      </c>
      <c r="F63" s="410">
        <v>1</v>
      </c>
      <c r="G63" s="409"/>
      <c r="H63" s="411"/>
      <c r="I63" s="411"/>
      <c r="J63" s="409"/>
      <c r="K63" s="410"/>
      <c r="L63" s="411" t="s">
        <v>419</v>
      </c>
      <c r="M63" s="412"/>
    </row>
    <row r="64" spans="2:13" ht="18.75" customHeight="1">
      <c r="B64" s="406">
        <v>2</v>
      </c>
      <c r="C64" s="413"/>
      <c r="D64" s="414"/>
      <c r="E64" s="414"/>
      <c r="F64" s="414"/>
      <c r="G64" s="414"/>
      <c r="H64" s="414"/>
      <c r="I64" s="414"/>
      <c r="J64" s="414"/>
      <c r="K64" s="414"/>
      <c r="L64" s="413"/>
      <c r="M64" s="415"/>
    </row>
    <row r="65" spans="2:15" ht="18.75" customHeight="1">
      <c r="B65" s="406">
        <v>3</v>
      </c>
      <c r="C65" s="413"/>
      <c r="D65" s="413"/>
      <c r="E65" s="413"/>
      <c r="F65" s="413"/>
      <c r="G65" s="413"/>
      <c r="H65" s="413"/>
      <c r="I65" s="413"/>
      <c r="J65" s="413"/>
      <c r="K65" s="413"/>
      <c r="L65" s="413"/>
      <c r="M65" s="415"/>
    </row>
    <row r="66" spans="2:15" ht="18.75" customHeight="1">
      <c r="B66" s="417"/>
      <c r="C66" s="418"/>
      <c r="D66" s="418"/>
      <c r="E66" s="418"/>
      <c r="F66" s="418"/>
      <c r="G66" s="418"/>
      <c r="H66" s="418"/>
      <c r="I66" s="418"/>
      <c r="J66" s="418"/>
      <c r="K66" s="418"/>
      <c r="L66" s="418"/>
      <c r="M66" s="423"/>
    </row>
    <row r="67" spans="2:15" ht="20.100000000000001" customHeight="1">
      <c r="B67" s="1061" t="s">
        <v>667</v>
      </c>
      <c r="C67" s="1061"/>
      <c r="D67" s="1061"/>
      <c r="E67" s="1061"/>
      <c r="F67" s="1061"/>
      <c r="G67" s="1061"/>
      <c r="H67" s="1061"/>
      <c r="I67" s="1061"/>
      <c r="J67" s="1061"/>
      <c r="K67" s="1061"/>
      <c r="L67" s="1061"/>
      <c r="M67" s="1061"/>
    </row>
    <row r="68" spans="2:15" ht="30" customHeight="1">
      <c r="B68" s="1060" t="s">
        <v>668</v>
      </c>
      <c r="C68" s="1061"/>
      <c r="D68" s="1061"/>
      <c r="E68" s="1061"/>
      <c r="F68" s="1061"/>
      <c r="G68" s="1061"/>
      <c r="H68" s="1061"/>
      <c r="I68" s="1061"/>
      <c r="J68" s="1061"/>
      <c r="K68" s="1061"/>
      <c r="L68" s="1061"/>
      <c r="M68" s="1061"/>
    </row>
    <row r="69" spans="2:15" ht="19.5" customHeight="1">
      <c r="B69" s="1060" t="s">
        <v>440</v>
      </c>
      <c r="C69" s="1060"/>
      <c r="D69" s="1060"/>
      <c r="E69" s="1060"/>
      <c r="F69" s="1060"/>
      <c r="G69" s="1060"/>
      <c r="H69" s="1060"/>
      <c r="I69" s="1060"/>
      <c r="J69" s="1060"/>
      <c r="K69" s="1060"/>
      <c r="L69" s="1060"/>
      <c r="M69" s="1060"/>
    </row>
    <row r="70" spans="2:15" ht="19.5" customHeight="1">
      <c r="B70" s="1061" t="s">
        <v>425</v>
      </c>
      <c r="C70" s="1061"/>
      <c r="D70" s="1061"/>
      <c r="E70" s="1061"/>
      <c r="F70" s="1061"/>
      <c r="G70" s="1061"/>
      <c r="H70" s="1061"/>
      <c r="I70" s="1061"/>
      <c r="J70" s="1061"/>
      <c r="K70" s="1061"/>
      <c r="L70" s="1061"/>
      <c r="M70" s="1061"/>
    </row>
    <row r="71" spans="2:15" ht="20.100000000000001" customHeight="1">
      <c r="C71" s="419"/>
      <c r="D71" s="420"/>
      <c r="E71" s="421"/>
      <c r="F71" s="421"/>
      <c r="G71" s="420"/>
      <c r="H71" s="421"/>
      <c r="I71" s="421"/>
      <c r="J71" s="421"/>
      <c r="K71" s="421"/>
      <c r="L71" s="421"/>
      <c r="M71" s="421"/>
      <c r="O71" s="422"/>
    </row>
  </sheetData>
  <mergeCells count="34">
    <mergeCell ref="B1:M1"/>
    <mergeCell ref="B3:M3"/>
    <mergeCell ref="B5:M5"/>
    <mergeCell ref="B7:M8"/>
    <mergeCell ref="B10:B15"/>
    <mergeCell ref="C10:E10"/>
    <mergeCell ref="F10:M10"/>
    <mergeCell ref="C11:E11"/>
    <mergeCell ref="F11:M11"/>
    <mergeCell ref="C12:E12"/>
    <mergeCell ref="B36:M36"/>
    <mergeCell ref="F12:M12"/>
    <mergeCell ref="C13:E13"/>
    <mergeCell ref="F13:M13"/>
    <mergeCell ref="C14:E14"/>
    <mergeCell ref="F14:M14"/>
    <mergeCell ref="C15:E15"/>
    <mergeCell ref="F15:M15"/>
    <mergeCell ref="B16:M16"/>
    <mergeCell ref="B19:M19"/>
    <mergeCell ref="B24:M24"/>
    <mergeCell ref="B25:M25"/>
    <mergeCell ref="B31:M31"/>
    <mergeCell ref="B17:C17"/>
    <mergeCell ref="D17:E17"/>
    <mergeCell ref="B37:M37"/>
    <mergeCell ref="B67:M67"/>
    <mergeCell ref="B68:M68"/>
    <mergeCell ref="B69:M69"/>
    <mergeCell ref="B70:M70"/>
    <mergeCell ref="B43:M43"/>
    <mergeCell ref="B49:M49"/>
    <mergeCell ref="B55:M55"/>
    <mergeCell ref="B61:M61"/>
  </mergeCells>
  <phoneticPr fontId="27"/>
  <printOptions horizontalCentered="1"/>
  <pageMargins left="0.39370078740157483" right="0.39370078740157483" top="0.78740157480314965" bottom="0.78740157480314965" header="0.51181102362204722" footer="0.51181102362204722"/>
  <pageSetup paperSize="9" scale="5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33"/>
  <sheetViews>
    <sheetView showGridLines="0" view="pageBreakPreview" zoomScale="85" zoomScaleNormal="70" zoomScaleSheetLayoutView="85" workbookViewId="0">
      <selection activeCell="J37" sqref="J37"/>
    </sheetView>
  </sheetViews>
  <sheetFormatPr defaultColWidth="9" defaultRowHeight="16.5" customHeight="1"/>
  <cols>
    <col min="1" max="1" width="2.125" style="91" customWidth="1"/>
    <col min="2" max="2" width="4.5" style="91" customWidth="1"/>
    <col min="3" max="3" width="18.125" style="91" customWidth="1"/>
    <col min="4" max="4" width="9" style="91"/>
    <col min="5" max="12" width="6" style="91" customWidth="1"/>
    <col min="13" max="13" width="18" style="91" customWidth="1"/>
    <col min="14" max="14" width="47.5" style="91" customWidth="1"/>
    <col min="15" max="16384" width="9" style="91"/>
  </cols>
  <sheetData>
    <row r="1" spans="2:14" ht="16.5" customHeight="1">
      <c r="B1" s="1093" t="s">
        <v>204</v>
      </c>
      <c r="C1" s="1094"/>
      <c r="D1" s="1094"/>
      <c r="E1" s="1094"/>
      <c r="F1" s="1094"/>
      <c r="G1" s="1094"/>
      <c r="H1" s="347"/>
      <c r="I1" s="347"/>
      <c r="J1" s="347"/>
      <c r="K1" s="347"/>
      <c r="L1" s="347"/>
    </row>
    <row r="2" spans="2:14" ht="16.5" customHeight="1">
      <c r="B2" s="89"/>
      <c r="C2" s="92"/>
      <c r="D2" s="92"/>
      <c r="E2" s="92"/>
      <c r="F2" s="92"/>
      <c r="G2" s="92"/>
      <c r="H2" s="92"/>
      <c r="I2" s="92"/>
      <c r="J2" s="92"/>
      <c r="K2" s="92"/>
      <c r="L2" s="92"/>
    </row>
    <row r="3" spans="2:14" ht="18" customHeight="1">
      <c r="B3" s="1101" t="s">
        <v>191</v>
      </c>
      <c r="C3" s="1101"/>
      <c r="D3" s="1101"/>
      <c r="E3" s="1101"/>
      <c r="F3" s="1101"/>
      <c r="G3" s="1101"/>
      <c r="H3" s="1101"/>
      <c r="I3" s="1101"/>
      <c r="J3" s="1101"/>
      <c r="K3" s="1101"/>
      <c r="L3" s="1101"/>
      <c r="M3" s="1101"/>
      <c r="N3" s="1101"/>
    </row>
    <row r="4" spans="2:14" ht="16.5" customHeight="1">
      <c r="B4" s="93"/>
      <c r="C4" s="93"/>
      <c r="D4" s="93"/>
      <c r="E4" s="93"/>
      <c r="F4" s="93"/>
      <c r="G4" s="93"/>
      <c r="H4" s="93"/>
      <c r="I4" s="93"/>
      <c r="J4" s="93"/>
      <c r="K4" s="93"/>
      <c r="L4" s="93"/>
    </row>
    <row r="5" spans="2:14" ht="16.5" customHeight="1">
      <c r="B5" s="89"/>
      <c r="C5" s="92"/>
      <c r="D5" s="92"/>
      <c r="E5" s="92"/>
      <c r="F5" s="92"/>
      <c r="G5" s="92"/>
      <c r="H5" s="92"/>
      <c r="I5" s="92"/>
      <c r="J5" s="92"/>
      <c r="K5" s="92"/>
      <c r="L5" s="92"/>
      <c r="N5" s="94" t="s">
        <v>263</v>
      </c>
    </row>
    <row r="6" spans="2:14" ht="16.5" customHeight="1">
      <c r="B6" s="89" t="s">
        <v>446</v>
      </c>
      <c r="C6" s="92"/>
      <c r="D6" s="92"/>
      <c r="E6" s="92"/>
      <c r="F6" s="92"/>
      <c r="G6" s="92"/>
      <c r="H6" s="92"/>
      <c r="I6" s="92"/>
      <c r="J6" s="92"/>
      <c r="K6" s="92"/>
      <c r="L6" s="92"/>
      <c r="N6" s="94"/>
    </row>
    <row r="7" spans="2:14" s="106" customFormat="1" ht="16.5" customHeight="1">
      <c r="B7" s="89"/>
      <c r="C7" s="105"/>
      <c r="D7" s="105"/>
      <c r="E7" s="105"/>
      <c r="F7" s="105"/>
      <c r="G7" s="105"/>
      <c r="H7" s="105"/>
      <c r="I7" s="105"/>
      <c r="J7" s="105"/>
      <c r="K7" s="105"/>
      <c r="L7" s="105"/>
      <c r="N7" s="107"/>
    </row>
    <row r="8" spans="2:14" ht="16.5" customHeight="1">
      <c r="B8" s="1102" t="s">
        <v>447</v>
      </c>
      <c r="C8" s="1102"/>
      <c r="D8" s="1102"/>
      <c r="E8" s="1102"/>
      <c r="F8" s="1102"/>
      <c r="G8" s="1102"/>
      <c r="H8" s="1102"/>
      <c r="I8" s="1102"/>
      <c r="J8" s="1102"/>
      <c r="K8" s="1102"/>
      <c r="L8" s="1102"/>
      <c r="M8" s="1102"/>
      <c r="N8" s="1102"/>
    </row>
    <row r="9" spans="2:14" ht="16.5" customHeight="1">
      <c r="B9" s="1102"/>
      <c r="C9" s="1102"/>
      <c r="D9" s="1102"/>
      <c r="E9" s="1102"/>
      <c r="F9" s="1102"/>
      <c r="G9" s="1102"/>
      <c r="H9" s="1102"/>
      <c r="I9" s="1102"/>
      <c r="J9" s="1102"/>
      <c r="K9" s="1102"/>
      <c r="L9" s="1102"/>
      <c r="M9" s="1102"/>
      <c r="N9" s="1102"/>
    </row>
    <row r="10" spans="2:14" ht="16.5" customHeight="1" thickBot="1">
      <c r="B10" s="95"/>
      <c r="C10" s="96"/>
      <c r="D10" s="96"/>
      <c r="E10" s="96"/>
      <c r="F10" s="96"/>
      <c r="G10" s="96"/>
      <c r="H10" s="96"/>
      <c r="I10" s="96"/>
      <c r="J10" s="96"/>
      <c r="K10" s="96"/>
      <c r="L10" s="96"/>
    </row>
    <row r="11" spans="2:14" ht="16.5" customHeight="1">
      <c r="B11" s="1099" t="s">
        <v>145</v>
      </c>
      <c r="C11" s="1100"/>
      <c r="D11" s="1100"/>
      <c r="E11" s="1078" t="s">
        <v>330</v>
      </c>
      <c r="F11" s="1079"/>
      <c r="G11" s="1080"/>
      <c r="H11" s="1087"/>
      <c r="I11" s="1088"/>
      <c r="J11" s="1088"/>
      <c r="K11" s="1088"/>
      <c r="L11" s="1088"/>
      <c r="M11" s="1088"/>
      <c r="N11" s="1089"/>
    </row>
    <row r="12" spans="2:14" ht="16.5" customHeight="1" thickBot="1">
      <c r="B12" s="1097"/>
      <c r="C12" s="1098"/>
      <c r="D12" s="1098"/>
      <c r="E12" s="1081" t="s">
        <v>56</v>
      </c>
      <c r="F12" s="1082"/>
      <c r="G12" s="1083"/>
      <c r="H12" s="1084"/>
      <c r="I12" s="1085"/>
      <c r="J12" s="1085"/>
      <c r="K12" s="1085"/>
      <c r="L12" s="1085"/>
      <c r="M12" s="1085"/>
      <c r="N12" s="1086"/>
    </row>
    <row r="13" spans="2:14" ht="16.5" customHeight="1">
      <c r="B13" s="1095" t="s">
        <v>146</v>
      </c>
      <c r="C13" s="1096"/>
      <c r="D13" s="1096"/>
      <c r="E13" s="1078" t="s">
        <v>147</v>
      </c>
      <c r="F13" s="1079"/>
      <c r="G13" s="1080"/>
      <c r="H13" s="1087"/>
      <c r="I13" s="1088"/>
      <c r="J13" s="1088"/>
      <c r="K13" s="1088"/>
      <c r="L13" s="1088"/>
      <c r="M13" s="1088"/>
      <c r="N13" s="1089"/>
    </row>
    <row r="14" spans="2:14" ht="16.5" customHeight="1">
      <c r="B14" s="1095"/>
      <c r="C14" s="1096"/>
      <c r="D14" s="1096"/>
      <c r="E14" s="1103" t="s">
        <v>148</v>
      </c>
      <c r="F14" s="1104"/>
      <c r="G14" s="1105"/>
      <c r="H14" s="1090"/>
      <c r="I14" s="1091"/>
      <c r="J14" s="1091"/>
      <c r="K14" s="1091"/>
      <c r="L14" s="1091"/>
      <c r="M14" s="1091"/>
      <c r="N14" s="1092"/>
    </row>
    <row r="15" spans="2:14" ht="16.5" customHeight="1">
      <c r="B15" s="1095"/>
      <c r="C15" s="1096"/>
      <c r="D15" s="1096"/>
      <c r="E15" s="1103" t="s">
        <v>149</v>
      </c>
      <c r="F15" s="1104"/>
      <c r="G15" s="1105"/>
      <c r="H15" s="1090"/>
      <c r="I15" s="1091"/>
      <c r="J15" s="1091"/>
      <c r="K15" s="1091"/>
      <c r="L15" s="1091"/>
      <c r="M15" s="1091"/>
      <c r="N15" s="1092"/>
    </row>
    <row r="16" spans="2:14" ht="16.5" customHeight="1">
      <c r="B16" s="1095"/>
      <c r="C16" s="1096"/>
      <c r="D16" s="1096"/>
      <c r="E16" s="1103" t="s">
        <v>203</v>
      </c>
      <c r="F16" s="1104"/>
      <c r="G16" s="1105"/>
      <c r="H16" s="1090"/>
      <c r="I16" s="1091"/>
      <c r="J16" s="1091"/>
      <c r="K16" s="1091"/>
      <c r="L16" s="1091"/>
      <c r="M16" s="1091"/>
      <c r="N16" s="1092"/>
    </row>
    <row r="17" spans="2:14" ht="16.5" customHeight="1" thickBot="1">
      <c r="B17" s="1097"/>
      <c r="C17" s="1098"/>
      <c r="D17" s="1098"/>
      <c r="E17" s="1106" t="s">
        <v>395</v>
      </c>
      <c r="F17" s="1107"/>
      <c r="G17" s="1108"/>
      <c r="H17" s="1084"/>
      <c r="I17" s="1085"/>
      <c r="J17" s="1085"/>
      <c r="K17" s="1085"/>
      <c r="L17" s="1085"/>
      <c r="M17" s="1085"/>
      <c r="N17" s="1086"/>
    </row>
    <row r="19" spans="2:14" ht="16.5" customHeight="1">
      <c r="B19" s="154" t="s">
        <v>40</v>
      </c>
    </row>
    <row r="20" spans="2:14" ht="16.5" customHeight="1" thickBot="1">
      <c r="E20" s="1077"/>
      <c r="F20" s="1077"/>
      <c r="G20" s="1077"/>
    </row>
    <row r="21" spans="2:14" ht="16.5" customHeight="1">
      <c r="B21" s="155" t="s">
        <v>41</v>
      </c>
      <c r="C21" s="156" t="s">
        <v>42</v>
      </c>
      <c r="D21" s="156" t="s">
        <v>151</v>
      </c>
      <c r="E21" s="156" t="s">
        <v>409</v>
      </c>
      <c r="F21" s="156" t="s">
        <v>410</v>
      </c>
      <c r="G21" s="156" t="s">
        <v>411</v>
      </c>
      <c r="H21" s="156" t="s">
        <v>412</v>
      </c>
      <c r="I21" s="156" t="s">
        <v>413</v>
      </c>
      <c r="J21" s="156" t="s">
        <v>414</v>
      </c>
      <c r="K21" s="156" t="s">
        <v>420</v>
      </c>
      <c r="L21" s="156" t="s">
        <v>421</v>
      </c>
      <c r="M21" s="156" t="s">
        <v>152</v>
      </c>
      <c r="N21" s="157" t="s">
        <v>43</v>
      </c>
    </row>
    <row r="22" spans="2:14" ht="16.5" customHeight="1">
      <c r="B22" s="97"/>
      <c r="C22" s="98"/>
      <c r="D22" s="98"/>
      <c r="E22" s="98"/>
      <c r="F22" s="98"/>
      <c r="G22" s="98"/>
      <c r="H22" s="348"/>
      <c r="I22" s="348"/>
      <c r="J22" s="348"/>
      <c r="K22" s="348"/>
      <c r="L22" s="348"/>
      <c r="M22" s="98"/>
      <c r="N22" s="99"/>
    </row>
    <row r="23" spans="2:14" ht="16.5" customHeight="1">
      <c r="B23" s="97"/>
      <c r="C23" s="98"/>
      <c r="D23" s="98"/>
      <c r="E23" s="98"/>
      <c r="F23" s="98"/>
      <c r="G23" s="98"/>
      <c r="H23" s="348"/>
      <c r="I23" s="348"/>
      <c r="J23" s="348"/>
      <c r="K23" s="348"/>
      <c r="L23" s="348"/>
      <c r="M23" s="98"/>
      <c r="N23" s="99"/>
    </row>
    <row r="24" spans="2:14" ht="16.5" customHeight="1">
      <c r="B24" s="97"/>
      <c r="C24" s="98"/>
      <c r="D24" s="98"/>
      <c r="E24" s="98"/>
      <c r="F24" s="98"/>
      <c r="G24" s="98"/>
      <c r="H24" s="348"/>
      <c r="I24" s="348"/>
      <c r="J24" s="348"/>
      <c r="K24" s="348"/>
      <c r="L24" s="348"/>
      <c r="M24" s="98"/>
      <c r="N24" s="99"/>
    </row>
    <row r="25" spans="2:14" ht="16.5" customHeight="1">
      <c r="B25" s="97"/>
      <c r="C25" s="98"/>
      <c r="D25" s="98"/>
      <c r="E25" s="98"/>
      <c r="F25" s="98"/>
      <c r="G25" s="98"/>
      <c r="H25" s="348"/>
      <c r="I25" s="348"/>
      <c r="J25" s="348"/>
      <c r="K25" s="348"/>
      <c r="L25" s="348"/>
      <c r="M25" s="98"/>
      <c r="N25" s="99"/>
    </row>
    <row r="26" spans="2:14" ht="16.5" customHeight="1">
      <c r="B26" s="97"/>
      <c r="C26" s="98"/>
      <c r="D26" s="98"/>
      <c r="E26" s="98"/>
      <c r="F26" s="98"/>
      <c r="G26" s="98"/>
      <c r="H26" s="348"/>
      <c r="I26" s="348"/>
      <c r="J26" s="348"/>
      <c r="K26" s="348"/>
      <c r="L26" s="348"/>
      <c r="M26" s="98"/>
      <c r="N26" s="99"/>
    </row>
    <row r="27" spans="2:14" ht="16.5" customHeight="1">
      <c r="B27" s="97"/>
      <c r="C27" s="98"/>
      <c r="D27" s="98"/>
      <c r="E27" s="98"/>
      <c r="F27" s="98"/>
      <c r="G27" s="98"/>
      <c r="H27" s="348"/>
      <c r="I27" s="348"/>
      <c r="J27" s="348"/>
      <c r="K27" s="348"/>
      <c r="L27" s="348"/>
      <c r="M27" s="98"/>
      <c r="N27" s="99"/>
    </row>
    <row r="28" spans="2:14" ht="16.5" customHeight="1">
      <c r="B28" s="97"/>
      <c r="C28" s="98"/>
      <c r="D28" s="98"/>
      <c r="E28" s="98"/>
      <c r="F28" s="98"/>
      <c r="G28" s="98"/>
      <c r="H28" s="348"/>
      <c r="I28" s="348"/>
      <c r="J28" s="348"/>
      <c r="K28" s="348"/>
      <c r="L28" s="348"/>
      <c r="M28" s="98"/>
      <c r="N28" s="99"/>
    </row>
    <row r="29" spans="2:14" ht="16.5" customHeight="1" thickBot="1">
      <c r="B29" s="100"/>
      <c r="C29" s="101"/>
      <c r="D29" s="101"/>
      <c r="E29" s="101"/>
      <c r="F29" s="101"/>
      <c r="G29" s="101"/>
      <c r="H29" s="349"/>
      <c r="I29" s="349"/>
      <c r="J29" s="349"/>
      <c r="K29" s="349"/>
      <c r="L29" s="349"/>
      <c r="M29" s="101"/>
      <c r="N29" s="102"/>
    </row>
    <row r="30" spans="2:14" ht="16.5" customHeight="1">
      <c r="B30" s="115" t="s">
        <v>44</v>
      </c>
      <c r="C30" s="1076" t="s">
        <v>311</v>
      </c>
      <c r="D30" s="1076"/>
      <c r="E30" s="1076"/>
      <c r="F30" s="1076"/>
      <c r="G30" s="1076"/>
      <c r="H30" s="1076"/>
      <c r="I30" s="1076"/>
      <c r="J30" s="1076"/>
      <c r="K30" s="1076"/>
      <c r="L30" s="1076"/>
      <c r="M30" s="1076"/>
      <c r="N30" s="1076"/>
    </row>
    <row r="31" spans="2:14" ht="28.5" customHeight="1">
      <c r="B31" s="115" t="s">
        <v>45</v>
      </c>
      <c r="C31" s="1076" t="s">
        <v>449</v>
      </c>
      <c r="D31" s="1076"/>
      <c r="E31" s="1076"/>
      <c r="F31" s="1076"/>
      <c r="G31" s="1076"/>
      <c r="H31" s="1076"/>
      <c r="I31" s="1076"/>
      <c r="J31" s="1076"/>
      <c r="K31" s="1076"/>
      <c r="L31" s="1076"/>
      <c r="M31" s="1076"/>
      <c r="N31" s="1076"/>
    </row>
    <row r="32" spans="2:14" ht="16.5" customHeight="1">
      <c r="B32" s="115" t="s">
        <v>46</v>
      </c>
      <c r="C32" s="1076" t="s">
        <v>238</v>
      </c>
      <c r="D32" s="1076"/>
      <c r="E32" s="1076"/>
      <c r="F32" s="1076"/>
      <c r="G32" s="1076"/>
      <c r="H32" s="1076"/>
      <c r="I32" s="1076"/>
      <c r="J32" s="1076"/>
      <c r="K32" s="1076"/>
      <c r="L32" s="1076"/>
      <c r="M32" s="1076"/>
      <c r="N32" s="1076"/>
    </row>
    <row r="33" spans="2:12" ht="16.5" customHeight="1">
      <c r="B33" s="103"/>
      <c r="C33" s="90"/>
      <c r="D33" s="104"/>
      <c r="E33" s="104"/>
      <c r="F33" s="104"/>
      <c r="G33" s="104"/>
      <c r="H33" s="104"/>
      <c r="I33" s="104"/>
      <c r="J33" s="104"/>
      <c r="K33" s="104"/>
      <c r="L33" s="104"/>
    </row>
  </sheetData>
  <mergeCells count="23">
    <mergeCell ref="B1:G1"/>
    <mergeCell ref="B13:D17"/>
    <mergeCell ref="B11:D12"/>
    <mergeCell ref="B3:N3"/>
    <mergeCell ref="B8:N9"/>
    <mergeCell ref="E13:G13"/>
    <mergeCell ref="E14:G14"/>
    <mergeCell ref="E15:G15"/>
    <mergeCell ref="E16:G16"/>
    <mergeCell ref="E17:G17"/>
    <mergeCell ref="H11:N11"/>
    <mergeCell ref="C32:N32"/>
    <mergeCell ref="C31:N31"/>
    <mergeCell ref="E20:G20"/>
    <mergeCell ref="C30:N30"/>
    <mergeCell ref="E11:G11"/>
    <mergeCell ref="E12:G12"/>
    <mergeCell ref="H17:N17"/>
    <mergeCell ref="H12:N12"/>
    <mergeCell ref="H13:N13"/>
    <mergeCell ref="H14:N14"/>
    <mergeCell ref="H15:N15"/>
    <mergeCell ref="H16:N16"/>
  </mergeCells>
  <phoneticPr fontId="27"/>
  <printOptions horizontalCentered="1"/>
  <pageMargins left="0.59055118110236227" right="0.59055118110236227" top="0.59055118110236227" bottom="0.19685039370078741" header="0" footer="0"/>
  <pageSetup paperSize="9" scale="88"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G11"/>
  <sheetViews>
    <sheetView view="pageBreakPreview" zoomScaleNormal="100" zoomScaleSheetLayoutView="100" workbookViewId="0">
      <selection activeCell="J17" sqref="J17"/>
    </sheetView>
  </sheetViews>
  <sheetFormatPr defaultColWidth="9" defaultRowHeight="14.25" customHeight="1"/>
  <cols>
    <col min="1" max="1" width="2.625" style="6" customWidth="1"/>
    <col min="2" max="2" width="4.625" style="963" customWidth="1"/>
    <col min="3" max="3" width="18.5" style="960" customWidth="1"/>
    <col min="4" max="4" width="34.875" style="960" customWidth="1"/>
    <col min="5" max="5" width="6.875" style="961" bestFit="1" customWidth="1"/>
    <col min="6" max="6" width="22" style="961" customWidth="1"/>
    <col min="7" max="7" width="22" style="962" customWidth="1"/>
    <col min="8" max="8" width="2.625" style="6" customWidth="1"/>
    <col min="9" max="16384" width="9" style="6"/>
  </cols>
  <sheetData>
    <row r="1" spans="2:7" s="4" customFormat="1" ht="14.25" customHeight="1">
      <c r="B1" s="1109" t="s">
        <v>870</v>
      </c>
      <c r="C1" s="1110"/>
      <c r="D1" s="1110"/>
      <c r="E1" s="1110"/>
      <c r="F1" s="1110"/>
      <c r="G1" s="1110"/>
    </row>
    <row r="2" spans="2:7" s="4" customFormat="1" ht="8.25" customHeight="1">
      <c r="B2" s="949"/>
      <c r="C2" s="950"/>
      <c r="D2" s="950"/>
      <c r="E2" s="951"/>
      <c r="F2" s="951"/>
      <c r="G2" s="952"/>
    </row>
    <row r="3" spans="2:7" s="4" customFormat="1" ht="20.100000000000001" customHeight="1">
      <c r="B3" s="1111" t="s">
        <v>871</v>
      </c>
      <c r="C3" s="1112"/>
      <c r="D3" s="1112"/>
      <c r="E3" s="1112"/>
      <c r="F3" s="1112"/>
      <c r="G3" s="1112"/>
    </row>
    <row r="4" spans="2:7" s="4" customFormat="1" ht="8.25" customHeight="1">
      <c r="B4" s="953"/>
      <c r="C4" s="954"/>
      <c r="D4" s="954"/>
      <c r="E4" s="954"/>
      <c r="F4" s="954"/>
      <c r="G4" s="954"/>
    </row>
    <row r="5" spans="2:7" s="4" customFormat="1" ht="14.25" customHeight="1">
      <c r="B5" s="955"/>
      <c r="C5" s="956"/>
      <c r="D5" s="956"/>
      <c r="E5" s="957"/>
      <c r="F5" s="957"/>
      <c r="G5" s="958"/>
    </row>
    <row r="6" spans="2:7" ht="14.25" customHeight="1">
      <c r="B6" s="959"/>
    </row>
    <row r="8" spans="2:7" ht="14.25" customHeight="1">
      <c r="B8" s="6"/>
      <c r="C8" s="6"/>
      <c r="D8" s="6"/>
      <c r="E8" s="6"/>
      <c r="F8" s="6"/>
      <c r="G8" s="6"/>
    </row>
    <row r="9" spans="2:7" ht="14.25" customHeight="1">
      <c r="B9" s="6"/>
      <c r="C9" s="6"/>
      <c r="D9" s="6"/>
      <c r="E9" s="6"/>
      <c r="F9" s="6"/>
      <c r="G9" s="6"/>
    </row>
    <row r="10" spans="2:7" ht="14.25" customHeight="1">
      <c r="B10" s="1113" t="s">
        <v>872</v>
      </c>
      <c r="C10" s="1113"/>
      <c r="D10" s="1113"/>
      <c r="E10" s="1113"/>
      <c r="F10" s="1113"/>
      <c r="G10" s="1113"/>
    </row>
    <row r="11" spans="2:7" ht="14.25" customHeight="1">
      <c r="B11" s="1113"/>
      <c r="C11" s="1113"/>
      <c r="D11" s="1113"/>
      <c r="E11" s="1113"/>
      <c r="F11" s="1113"/>
      <c r="G11" s="1113"/>
    </row>
  </sheetData>
  <mergeCells count="3">
    <mergeCell ref="B1:G1"/>
    <mergeCell ref="B3:G3"/>
    <mergeCell ref="B10:G11"/>
  </mergeCells>
  <phoneticPr fontId="27"/>
  <pageMargins left="0.78740157480314965" right="0.78740157480314965" top="0.59055118110236227" bottom="0.59055118110236227" header="0.59055118110236227" footer="0.59055118110236227"/>
  <pageSetup paperSize="9" scale="7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28"/>
  <sheetViews>
    <sheetView showGridLines="0" view="pageBreakPreview" zoomScale="85" zoomScaleNormal="100" zoomScaleSheetLayoutView="85" workbookViewId="0">
      <selection activeCell="E37" sqref="E37"/>
    </sheetView>
  </sheetViews>
  <sheetFormatPr defaultColWidth="9" defaultRowHeight="11.25"/>
  <cols>
    <col min="1" max="4" width="2.625" style="12" customWidth="1"/>
    <col min="5" max="5" width="23.125" style="12" customWidth="1"/>
    <col min="6" max="6" width="5" style="12" bestFit="1" customWidth="1"/>
    <col min="7" max="12" width="12.625" style="12" customWidth="1"/>
    <col min="13" max="13" width="3.75" style="12" customWidth="1"/>
    <col min="14" max="14" width="11.625" style="12" bestFit="1" customWidth="1"/>
    <col min="15" max="17" width="8.625" style="12" customWidth="1"/>
    <col min="18" max="23" width="9" style="12"/>
    <col min="24" max="24" width="2.5" style="12" customWidth="1"/>
    <col min="25" max="16384" width="9" style="12"/>
  </cols>
  <sheetData>
    <row r="1" spans="1:16" s="4" customFormat="1" ht="18" customHeight="1">
      <c r="B1" s="1122" t="s">
        <v>201</v>
      </c>
      <c r="C1" s="1123"/>
      <c r="D1" s="1123"/>
      <c r="E1" s="1123"/>
      <c r="F1" s="1123"/>
      <c r="G1" s="1123"/>
      <c r="H1" s="1123"/>
      <c r="I1" s="1123"/>
      <c r="J1" s="1123"/>
      <c r="K1" s="1123"/>
      <c r="L1" s="1123"/>
      <c r="M1" s="5"/>
    </row>
    <row r="2" spans="1:16" s="4" customFormat="1" ht="8.25" customHeight="1">
      <c r="E2" s="5"/>
      <c r="F2" s="5"/>
      <c r="G2" s="5"/>
      <c r="H2" s="5"/>
      <c r="I2" s="5"/>
      <c r="J2" s="5"/>
      <c r="K2" s="5"/>
      <c r="L2" s="5"/>
      <c r="M2" s="5"/>
      <c r="N2" s="51"/>
      <c r="O2" s="52"/>
    </row>
    <row r="3" spans="1:16" s="9" customFormat="1" ht="21" customHeight="1">
      <c r="B3" s="1124" t="s">
        <v>331</v>
      </c>
      <c r="C3" s="1125"/>
      <c r="D3" s="1125"/>
      <c r="E3" s="1125"/>
      <c r="F3" s="1125"/>
      <c r="G3" s="1125"/>
      <c r="H3" s="1125"/>
      <c r="I3" s="1125"/>
      <c r="J3" s="1125"/>
      <c r="K3" s="1125"/>
      <c r="L3" s="1125"/>
      <c r="M3" s="53"/>
      <c r="N3" s="53"/>
      <c r="O3" s="53"/>
      <c r="P3" s="14"/>
    </row>
    <row r="4" spans="1:16" s="9" customFormat="1" ht="8.25" customHeight="1">
      <c r="B4" s="14"/>
      <c r="C4" s="14"/>
      <c r="D4" s="14"/>
      <c r="E4" s="14"/>
      <c r="F4" s="14"/>
      <c r="G4" s="14"/>
      <c r="H4" s="14"/>
      <c r="I4" s="14"/>
      <c r="J4" s="14"/>
      <c r="K4" s="14"/>
      <c r="L4" s="14"/>
      <c r="M4" s="14"/>
      <c r="N4" s="14"/>
      <c r="O4" s="14"/>
    </row>
    <row r="5" spans="1:16" ht="21" customHeight="1" thickBot="1">
      <c r="B5" s="13"/>
      <c r="C5" s="13"/>
      <c r="D5" s="13"/>
      <c r="E5" s="14"/>
      <c r="F5" s="14"/>
      <c r="G5" s="14"/>
      <c r="H5" s="14"/>
      <c r="I5" s="14"/>
      <c r="J5" s="14"/>
      <c r="K5" s="14"/>
      <c r="L5" s="15" t="s">
        <v>157</v>
      </c>
    </row>
    <row r="6" spans="1:16" ht="21" customHeight="1" thickBot="1">
      <c r="A6" s="17"/>
      <c r="B6" s="1126" t="s">
        <v>158</v>
      </c>
      <c r="C6" s="1127"/>
      <c r="D6" s="1127"/>
      <c r="E6" s="1127"/>
      <c r="F6" s="1128"/>
      <c r="G6" s="435" t="s">
        <v>243</v>
      </c>
      <c r="H6" s="435" t="s">
        <v>661</v>
      </c>
      <c r="I6" s="435" t="s">
        <v>245</v>
      </c>
      <c r="J6" s="435" t="s">
        <v>246</v>
      </c>
      <c r="K6" s="435" t="s">
        <v>247</v>
      </c>
      <c r="L6" s="436" t="s">
        <v>161</v>
      </c>
    </row>
    <row r="7" spans="1:16" ht="21" customHeight="1">
      <c r="B7" s="57"/>
      <c r="C7" s="67"/>
      <c r="D7" s="690" t="s">
        <v>194</v>
      </c>
      <c r="E7" s="691" t="s">
        <v>195</v>
      </c>
      <c r="F7" s="61"/>
      <c r="G7" s="68"/>
      <c r="H7" s="69"/>
      <c r="I7" s="69"/>
      <c r="J7" s="69"/>
      <c r="K7" s="69"/>
      <c r="L7" s="78">
        <f>SUM(G7:K7)</f>
        <v>0</v>
      </c>
      <c r="M7" s="18"/>
      <c r="N7" s="18"/>
    </row>
    <row r="8" spans="1:16" ht="21" customHeight="1">
      <c r="B8" s="57"/>
      <c r="C8" s="67"/>
      <c r="D8" s="692" t="s">
        <v>196</v>
      </c>
      <c r="E8" s="693" t="s">
        <v>188</v>
      </c>
      <c r="F8" s="58"/>
      <c r="G8" s="68"/>
      <c r="H8" s="69"/>
      <c r="I8" s="69"/>
      <c r="J8" s="69"/>
      <c r="K8" s="69"/>
      <c r="L8" s="78">
        <f t="shared" ref="L8:L15" si="0">SUM(G8:K8)</f>
        <v>0</v>
      </c>
      <c r="M8" s="18"/>
      <c r="N8" s="18"/>
    </row>
    <row r="9" spans="1:16" ht="21" customHeight="1">
      <c r="B9" s="57"/>
      <c r="C9" s="67"/>
      <c r="D9" s="692" t="s">
        <v>189</v>
      </c>
      <c r="E9" s="692" t="s">
        <v>177</v>
      </c>
      <c r="F9" s="58"/>
      <c r="G9" s="68"/>
      <c r="H9" s="69"/>
      <c r="I9" s="69"/>
      <c r="J9" s="69"/>
      <c r="K9" s="69"/>
      <c r="L9" s="78">
        <f t="shared" si="0"/>
        <v>0</v>
      </c>
      <c r="M9" s="18"/>
      <c r="N9" s="18"/>
    </row>
    <row r="10" spans="1:16" ht="21" customHeight="1">
      <c r="B10" s="57"/>
      <c r="C10" s="67"/>
      <c r="D10" s="692" t="s">
        <v>178</v>
      </c>
      <c r="E10" s="692" t="s">
        <v>669</v>
      </c>
      <c r="F10" s="58"/>
      <c r="G10" s="689"/>
      <c r="H10" s="69"/>
      <c r="I10" s="69"/>
      <c r="J10" s="69"/>
      <c r="K10" s="69"/>
      <c r="L10" s="78">
        <f t="shared" si="0"/>
        <v>0</v>
      </c>
      <c r="M10" s="18"/>
      <c r="N10" s="18"/>
    </row>
    <row r="11" spans="1:16" ht="21" customHeight="1">
      <c r="B11" s="57"/>
      <c r="C11" s="67"/>
      <c r="D11" s="692" t="s">
        <v>179</v>
      </c>
      <c r="E11" s="692" t="s">
        <v>183</v>
      </c>
      <c r="F11" s="58"/>
      <c r="G11" s="68"/>
      <c r="H11" s="69"/>
      <c r="I11" s="69"/>
      <c r="J11" s="69"/>
      <c r="K11" s="69"/>
      <c r="L11" s="78">
        <f t="shared" si="0"/>
        <v>0</v>
      </c>
      <c r="M11" s="18"/>
      <c r="N11" s="18"/>
    </row>
    <row r="12" spans="1:16" ht="21" customHeight="1">
      <c r="B12" s="57"/>
      <c r="C12" s="67"/>
      <c r="D12" s="59" t="s">
        <v>180</v>
      </c>
      <c r="E12" s="692" t="s">
        <v>184</v>
      </c>
      <c r="F12" s="58"/>
      <c r="G12" s="68"/>
      <c r="H12" s="69"/>
      <c r="I12" s="69"/>
      <c r="J12" s="69"/>
      <c r="K12" s="69"/>
      <c r="L12" s="78">
        <f t="shared" si="0"/>
        <v>0</v>
      </c>
      <c r="M12" s="18"/>
      <c r="N12" s="18"/>
    </row>
    <row r="13" spans="1:16" ht="21" customHeight="1">
      <c r="B13" s="57"/>
      <c r="C13" s="67"/>
      <c r="D13" s="59" t="s">
        <v>181</v>
      </c>
      <c r="E13" s="60" t="s">
        <v>185</v>
      </c>
      <c r="F13" s="58"/>
      <c r="G13" s="68"/>
      <c r="H13" s="69"/>
      <c r="I13" s="69"/>
      <c r="J13" s="69"/>
      <c r="K13" s="69"/>
      <c r="L13" s="78">
        <f t="shared" si="0"/>
        <v>0</v>
      </c>
      <c r="M13" s="18"/>
      <c r="N13" s="18"/>
    </row>
    <row r="14" spans="1:16" ht="21" customHeight="1">
      <c r="B14" s="57"/>
      <c r="C14" s="71"/>
      <c r="D14" s="59" t="s">
        <v>182</v>
      </c>
      <c r="E14" s="60" t="s">
        <v>186</v>
      </c>
      <c r="F14" s="58"/>
      <c r="G14" s="68"/>
      <c r="H14" s="69"/>
      <c r="I14" s="69"/>
      <c r="J14" s="69"/>
      <c r="K14" s="69"/>
      <c r="L14" s="78">
        <f t="shared" si="0"/>
        <v>0</v>
      </c>
      <c r="M14" s="18"/>
      <c r="N14" s="18"/>
    </row>
    <row r="15" spans="1:16" ht="21" customHeight="1">
      <c r="B15" s="57"/>
      <c r="C15" s="67"/>
      <c r="D15" s="59" t="s">
        <v>670</v>
      </c>
      <c r="E15" s="60" t="s">
        <v>187</v>
      </c>
      <c r="F15" s="58"/>
      <c r="G15" s="68"/>
      <c r="H15" s="69"/>
      <c r="I15" s="69"/>
      <c r="J15" s="69"/>
      <c r="K15" s="69"/>
      <c r="L15" s="78">
        <f t="shared" si="0"/>
        <v>0</v>
      </c>
      <c r="M15" s="18"/>
      <c r="N15" s="18"/>
    </row>
    <row r="16" spans="1:16" ht="21" customHeight="1" thickBot="1">
      <c r="B16" s="57"/>
      <c r="C16" s="84"/>
      <c r="D16" s="1131" t="s">
        <v>192</v>
      </c>
      <c r="E16" s="1131"/>
      <c r="F16" s="85"/>
      <c r="G16" s="86">
        <f>SUM(G7:G15)</f>
        <v>0</v>
      </c>
      <c r="H16" s="86">
        <f>SUM(H7:H15)</f>
        <v>0</v>
      </c>
      <c r="I16" s="86">
        <f>SUM(I7:I15)</f>
        <v>0</v>
      </c>
      <c r="J16" s="86">
        <f>SUM(J7:J15)</f>
        <v>0</v>
      </c>
      <c r="K16" s="86">
        <f t="shared" ref="K16" si="1">SUM(K7:K15)</f>
        <v>0</v>
      </c>
      <c r="L16" s="70">
        <f>SUM(L7:L15)</f>
        <v>0</v>
      </c>
      <c r="M16" s="18"/>
      <c r="N16" s="18"/>
    </row>
    <row r="17" spans="2:14" ht="33" customHeight="1" thickTop="1" thickBot="1">
      <c r="B17" s="1129" t="s">
        <v>457</v>
      </c>
      <c r="C17" s="1130"/>
      <c r="D17" s="1130"/>
      <c r="E17" s="1130"/>
      <c r="F17" s="441" t="s">
        <v>161</v>
      </c>
      <c r="G17" s="72">
        <f>G16</f>
        <v>0</v>
      </c>
      <c r="H17" s="72">
        <f t="shared" ref="H17:L17" si="2">H16</f>
        <v>0</v>
      </c>
      <c r="I17" s="72">
        <f t="shared" si="2"/>
        <v>0</v>
      </c>
      <c r="J17" s="72">
        <f t="shared" si="2"/>
        <v>0</v>
      </c>
      <c r="K17" s="343">
        <f t="shared" si="2"/>
        <v>0</v>
      </c>
      <c r="L17" s="345">
        <f t="shared" si="2"/>
        <v>0</v>
      </c>
      <c r="M17" s="382" t="s">
        <v>220</v>
      </c>
      <c r="N17" s="18"/>
    </row>
    <row r="18" spans="2:14" ht="29.25" customHeight="1" thickBot="1">
      <c r="B18" s="1120" t="s">
        <v>458</v>
      </c>
      <c r="C18" s="1121"/>
      <c r="D18" s="1121"/>
      <c r="E18" s="1121"/>
      <c r="F18" s="129" t="s">
        <v>193</v>
      </c>
      <c r="G18" s="687" t="e">
        <f>G17/$L17</f>
        <v>#DIV/0!</v>
      </c>
      <c r="H18" s="687" t="e">
        <f>H17/$L17</f>
        <v>#DIV/0!</v>
      </c>
      <c r="I18" s="687" t="e">
        <f>I17/$L17</f>
        <v>#DIV/0!</v>
      </c>
      <c r="J18" s="687" t="e">
        <f>J17/$L17</f>
        <v>#DIV/0!</v>
      </c>
      <c r="K18" s="687" t="e">
        <f>K17/$L17</f>
        <v>#DIV/0!</v>
      </c>
      <c r="L18" s="344" t="e">
        <f>SUM(G18:K18)</f>
        <v>#DIV/0!</v>
      </c>
      <c r="M18" s="18"/>
      <c r="N18" s="18"/>
    </row>
    <row r="19" spans="2:14" ht="8.25" customHeight="1">
      <c r="B19" s="18"/>
      <c r="C19" s="18"/>
      <c r="D19" s="18"/>
      <c r="E19" s="18"/>
      <c r="F19" s="18"/>
      <c r="G19" s="18"/>
      <c r="H19" s="18"/>
      <c r="I19" s="18"/>
      <c r="J19" s="18"/>
      <c r="K19" s="18"/>
      <c r="L19" s="18"/>
      <c r="M19" s="18"/>
      <c r="N19" s="18"/>
    </row>
    <row r="20" spans="2:14" ht="21" customHeight="1">
      <c r="B20" s="18"/>
      <c r="C20" s="18"/>
      <c r="D20" s="18"/>
      <c r="E20" s="18"/>
      <c r="F20" s="18"/>
      <c r="G20" s="18"/>
      <c r="H20" s="18"/>
      <c r="I20" s="18"/>
      <c r="J20" s="18"/>
      <c r="K20" s="18"/>
      <c r="L20" s="18"/>
      <c r="M20" s="18"/>
      <c r="N20" s="18"/>
    </row>
    <row r="21" spans="2:14" s="19" customFormat="1" ht="13.5" customHeight="1">
      <c r="B21" s="54" t="s">
        <v>197</v>
      </c>
      <c r="C21" s="384" t="s">
        <v>224</v>
      </c>
      <c r="D21" s="384"/>
      <c r="E21" s="385"/>
      <c r="F21" s="385"/>
      <c r="G21" s="385"/>
      <c r="H21" s="385"/>
      <c r="I21" s="385"/>
      <c r="J21" s="385"/>
      <c r="K21" s="385"/>
      <c r="L21" s="385"/>
    </row>
    <row r="22" spans="2:14" s="20" customFormat="1" ht="13.5" customHeight="1">
      <c r="B22" s="54" t="s">
        <v>173</v>
      </c>
      <c r="C22" s="20" t="s">
        <v>466</v>
      </c>
      <c r="D22" s="384"/>
      <c r="E22" s="386"/>
      <c r="F22" s="386"/>
      <c r="G22" s="386"/>
      <c r="H22" s="386"/>
      <c r="I22" s="386"/>
      <c r="J22" s="386"/>
      <c r="K22" s="386"/>
      <c r="L22" s="386"/>
    </row>
    <row r="23" spans="2:14" ht="13.5" customHeight="1">
      <c r="B23" s="54" t="s">
        <v>141</v>
      </c>
      <c r="C23" s="384" t="s">
        <v>223</v>
      </c>
      <c r="D23" s="386"/>
      <c r="E23" s="386"/>
      <c r="F23" s="386"/>
      <c r="G23" s="386"/>
      <c r="H23" s="386"/>
      <c r="I23" s="386"/>
      <c r="J23" s="386"/>
      <c r="K23" s="386"/>
      <c r="L23" s="386"/>
    </row>
    <row r="24" spans="2:14" ht="13.5" customHeight="1">
      <c r="B24" s="54" t="s">
        <v>156</v>
      </c>
      <c r="C24" s="386" t="s">
        <v>219</v>
      </c>
      <c r="D24" s="386"/>
      <c r="E24" s="386"/>
      <c r="F24" s="386"/>
      <c r="G24" s="386"/>
      <c r="H24" s="386"/>
      <c r="I24" s="386"/>
      <c r="J24" s="386"/>
      <c r="K24" s="386"/>
      <c r="L24" s="386"/>
    </row>
    <row r="25" spans="2:14" ht="13.5" customHeight="1">
      <c r="B25" s="54" t="s">
        <v>139</v>
      </c>
      <c r="C25" s="386" t="s">
        <v>465</v>
      </c>
      <c r="D25" s="386"/>
      <c r="E25" s="386"/>
      <c r="F25" s="386"/>
      <c r="G25" s="386"/>
      <c r="H25" s="386"/>
      <c r="I25" s="386"/>
      <c r="J25" s="386"/>
      <c r="K25" s="386"/>
      <c r="L25" s="386"/>
    </row>
    <row r="26" spans="2:14" ht="8.25" customHeight="1" thickBot="1">
      <c r="B26" s="21"/>
      <c r="C26" s="22"/>
      <c r="D26" s="22"/>
      <c r="E26" s="22"/>
      <c r="F26" s="22"/>
      <c r="G26" s="22"/>
      <c r="H26" s="22"/>
      <c r="I26" s="22"/>
      <c r="J26" s="22"/>
      <c r="K26" s="22"/>
    </row>
    <row r="27" spans="2:14" ht="11.25" customHeight="1">
      <c r="J27" s="1114" t="s">
        <v>164</v>
      </c>
      <c r="K27" s="1115"/>
      <c r="L27" s="1116"/>
    </row>
    <row r="28" spans="2:14" ht="12" customHeight="1" thickBot="1">
      <c r="J28" s="1117"/>
      <c r="K28" s="1118"/>
      <c r="L28" s="1119"/>
    </row>
  </sheetData>
  <mergeCells count="7">
    <mergeCell ref="J27:L28"/>
    <mergeCell ref="B18:E18"/>
    <mergeCell ref="B1:L1"/>
    <mergeCell ref="B3:L3"/>
    <mergeCell ref="B6:F6"/>
    <mergeCell ref="B17:E17"/>
    <mergeCell ref="D16:E16"/>
  </mergeCells>
  <phoneticPr fontId="27"/>
  <printOptions horizontalCentered="1"/>
  <pageMargins left="0.39370078740157483" right="0.39370078740157483" top="0.78740157480314965" bottom="0.39370078740157483" header="0.51181102362204722" footer="0.51181102362204722"/>
  <pageSetup paperSize="9" scale="79" orientation="portrait" horizontalDpi="300" verticalDpi="300" r:id="rId1"/>
  <headerFooter alignWithMargins="0"/>
  <ignoredErrors>
    <ignoredError sqref="D7:D10 D11:D15" numberStoredAsText="1"/>
    <ignoredError sqref="I16:J16 G16 H16 K16" unlockedFormula="1"/>
    <ignoredError sqref="G18:L18"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25"/>
  <sheetViews>
    <sheetView showGridLines="0" view="pageBreakPreview" zoomScaleNormal="100" zoomScaleSheetLayoutView="100" workbookViewId="0">
      <selection activeCell="C17" sqref="C17"/>
    </sheetView>
  </sheetViews>
  <sheetFormatPr defaultRowHeight="13.5"/>
  <cols>
    <col min="1" max="1" width="2.625" style="12" customWidth="1"/>
    <col min="2" max="3" width="3.875" style="12" customWidth="1"/>
    <col min="4" max="4" width="2.625" style="12" customWidth="1"/>
    <col min="5" max="5" width="48.25" style="12" customWidth="1"/>
    <col min="6" max="6" width="19.25" style="12" customWidth="1"/>
    <col min="7" max="7" width="5.75" style="12" customWidth="1"/>
    <col min="8" max="8" width="25.125" style="12" bestFit="1" customWidth="1"/>
    <col min="9" max="9" width="6" style="12" customWidth="1"/>
    <col min="10" max="10" width="1.125" style="12" customWidth="1"/>
  </cols>
  <sheetData>
    <row r="1" spans="1:10" ht="18" customHeight="1">
      <c r="A1" s="4"/>
      <c r="B1" s="1122" t="s">
        <v>101</v>
      </c>
      <c r="C1" s="1132"/>
      <c r="D1" s="1123"/>
      <c r="E1" s="1123"/>
      <c r="F1" s="1123"/>
      <c r="G1" s="1123"/>
      <c r="H1" s="1123"/>
      <c r="I1" s="8"/>
      <c r="J1" s="5"/>
    </row>
    <row r="2" spans="1:10">
      <c r="A2" s="4"/>
      <c r="B2" s="4"/>
      <c r="C2" s="4"/>
      <c r="D2" s="4"/>
      <c r="E2" s="5"/>
      <c r="F2" s="5"/>
      <c r="G2" s="5"/>
      <c r="H2" s="5"/>
      <c r="I2" s="5"/>
      <c r="J2" s="5"/>
    </row>
    <row r="3" spans="1:10" ht="18" customHeight="1">
      <c r="A3" s="9"/>
      <c r="B3" s="1133" t="s">
        <v>464</v>
      </c>
      <c r="C3" s="1124"/>
      <c r="D3" s="1124"/>
      <c r="E3" s="1124"/>
      <c r="F3" s="1124"/>
      <c r="G3" s="1124"/>
      <c r="H3" s="1124"/>
      <c r="I3" s="10"/>
      <c r="J3" s="11"/>
    </row>
    <row r="4" spans="1:10" ht="18" customHeight="1">
      <c r="A4" s="9"/>
      <c r="B4" s="1124"/>
      <c r="C4" s="1124"/>
      <c r="D4" s="1124"/>
      <c r="E4" s="1124"/>
      <c r="F4" s="1124"/>
      <c r="G4" s="1124"/>
      <c r="H4" s="1124"/>
      <c r="I4" s="10"/>
      <c r="J4" s="11"/>
    </row>
    <row r="5" spans="1:10" ht="9" customHeight="1">
      <c r="A5" s="9"/>
      <c r="B5" s="62"/>
      <c r="C5" s="62"/>
      <c r="D5" s="10"/>
      <c r="E5" s="10"/>
      <c r="F5" s="10"/>
      <c r="G5" s="10"/>
      <c r="H5" s="10"/>
      <c r="I5" s="10"/>
      <c r="J5" s="11"/>
    </row>
    <row r="6" spans="1:10" ht="18" customHeight="1" thickBot="1">
      <c r="B6" s="13"/>
      <c r="C6" s="13"/>
      <c r="D6" s="13"/>
      <c r="E6" s="14"/>
      <c r="F6" s="14"/>
      <c r="G6" s="14"/>
      <c r="H6" s="15" t="s">
        <v>157</v>
      </c>
      <c r="I6" s="15"/>
    </row>
    <row r="7" spans="1:10" ht="18" customHeight="1" thickBot="1">
      <c r="B7" s="1126" t="s">
        <v>158</v>
      </c>
      <c r="C7" s="1127"/>
      <c r="D7" s="1127"/>
      <c r="E7" s="1127"/>
      <c r="F7" s="1127"/>
      <c r="G7" s="1128"/>
      <c r="H7" s="436" t="s">
        <v>662</v>
      </c>
      <c r="I7" s="16"/>
      <c r="J7" s="108"/>
    </row>
    <row r="8" spans="1:10" ht="18" customHeight="1">
      <c r="B8" s="109"/>
      <c r="C8" s="453"/>
      <c r="D8" s="1137" t="s">
        <v>882</v>
      </c>
      <c r="E8" s="1138"/>
      <c r="F8" s="1138"/>
      <c r="G8" s="449"/>
      <c r="H8" s="445"/>
      <c r="I8" s="112"/>
      <c r="J8" s="111"/>
    </row>
    <row r="9" spans="1:10" ht="18" customHeight="1" thickBot="1">
      <c r="B9" s="109"/>
      <c r="C9" s="452" t="s">
        <v>895</v>
      </c>
      <c r="D9" s="454"/>
      <c r="E9" s="455"/>
      <c r="F9" s="456"/>
      <c r="G9" s="450"/>
      <c r="H9" s="446">
        <f>H8</f>
        <v>0</v>
      </c>
      <c r="I9" s="110"/>
      <c r="J9" s="111"/>
    </row>
    <row r="10" spans="1:10" ht="18" customHeight="1" thickBot="1">
      <c r="B10" s="132"/>
      <c r="C10" s="447"/>
      <c r="D10" s="486" t="s">
        <v>459</v>
      </c>
      <c r="E10" s="484"/>
      <c r="F10" s="442"/>
      <c r="G10" s="448" t="s">
        <v>159</v>
      </c>
      <c r="H10" s="444"/>
      <c r="I10" s="110"/>
      <c r="J10" s="111"/>
    </row>
    <row r="11" spans="1:10" ht="18" customHeight="1" thickBot="1">
      <c r="B11" s="109"/>
      <c r="C11" s="452" t="s">
        <v>896</v>
      </c>
      <c r="D11" s="454"/>
      <c r="E11" s="455"/>
      <c r="F11" s="485"/>
      <c r="G11" s="450"/>
      <c r="H11" s="443">
        <f>H10</f>
        <v>0</v>
      </c>
      <c r="I11" s="110"/>
      <c r="J11" s="111"/>
    </row>
    <row r="12" spans="1:10" ht="18" customHeight="1" thickTop="1" thickBot="1">
      <c r="A12" s="17"/>
      <c r="B12" s="1139" t="s">
        <v>460</v>
      </c>
      <c r="C12" s="1140"/>
      <c r="D12" s="1141"/>
      <c r="E12" s="1141"/>
      <c r="F12" s="1141"/>
      <c r="G12" s="1141"/>
      <c r="H12" s="345">
        <f>SUM(H9,H11)</f>
        <v>0</v>
      </c>
      <c r="I12" s="346" t="s">
        <v>190</v>
      </c>
      <c r="J12" s="110"/>
    </row>
    <row r="13" spans="1:10">
      <c r="B13" s="18"/>
      <c r="C13" s="18"/>
      <c r="D13" s="18"/>
      <c r="E13" s="18"/>
      <c r="F13" s="18"/>
      <c r="G13" s="18"/>
      <c r="H13" s="18"/>
      <c r="I13" s="18"/>
      <c r="J13" s="18"/>
    </row>
    <row r="14" spans="1:10">
      <c r="B14" s="18"/>
      <c r="C14" s="18"/>
      <c r="D14" s="18"/>
      <c r="E14" s="18"/>
      <c r="F14" s="18"/>
      <c r="G14" s="18"/>
      <c r="H14" s="18"/>
      <c r="I14" s="18"/>
      <c r="J14" s="18"/>
    </row>
    <row r="15" spans="1:10">
      <c r="A15" s="19"/>
      <c r="B15" s="54" t="s">
        <v>162</v>
      </c>
      <c r="C15" s="384" t="s">
        <v>224</v>
      </c>
      <c r="D15" s="385"/>
      <c r="E15" s="385"/>
      <c r="F15" s="385"/>
      <c r="G15" s="385"/>
      <c r="I15" s="73"/>
      <c r="J15" s="19"/>
    </row>
    <row r="16" spans="1:10">
      <c r="A16" s="19"/>
      <c r="B16" s="54" t="s">
        <v>198</v>
      </c>
      <c r="C16" s="384" t="s">
        <v>222</v>
      </c>
      <c r="D16" s="385"/>
      <c r="E16" s="385"/>
      <c r="F16" s="385"/>
      <c r="G16" s="385"/>
      <c r="I16" s="73"/>
      <c r="J16" s="19"/>
    </row>
    <row r="17" spans="1:10">
      <c r="A17" s="20"/>
      <c r="B17" s="7" t="s">
        <v>163</v>
      </c>
      <c r="C17" s="384" t="s">
        <v>223</v>
      </c>
      <c r="D17" s="169"/>
      <c r="E17" s="169"/>
      <c r="F17" s="169"/>
      <c r="G17" s="169"/>
      <c r="I17" s="74"/>
      <c r="J17" s="20"/>
    </row>
    <row r="18" spans="1:10" ht="13.5" customHeight="1">
      <c r="A18" s="20"/>
      <c r="B18" s="54" t="s">
        <v>142</v>
      </c>
      <c r="C18" s="386" t="s">
        <v>897</v>
      </c>
      <c r="D18" s="386"/>
      <c r="E18" s="386"/>
      <c r="F18" s="386"/>
      <c r="G18" s="386"/>
      <c r="I18" s="74"/>
      <c r="J18" s="20"/>
    </row>
    <row r="19" spans="1:10" ht="13.5" customHeight="1">
      <c r="B19" s="54" t="s">
        <v>111</v>
      </c>
      <c r="C19" s="386" t="s">
        <v>465</v>
      </c>
      <c r="D19" s="169"/>
      <c r="E19" s="169"/>
      <c r="F19" s="169"/>
      <c r="G19" s="169"/>
      <c r="I19" s="75"/>
    </row>
    <row r="20" spans="1:10" s="366" customFormat="1" ht="14.25" thickBot="1">
      <c r="A20" s="365"/>
      <c r="B20" s="367"/>
      <c r="C20" s="367"/>
      <c r="D20" s="158"/>
      <c r="E20" s="158"/>
      <c r="F20" s="158"/>
      <c r="G20" s="158"/>
      <c r="H20" s="158"/>
      <c r="I20" s="368"/>
      <c r="J20" s="365"/>
    </row>
    <row r="21" spans="1:10">
      <c r="B21" s="21"/>
      <c r="C21" s="21"/>
      <c r="D21" s="22"/>
      <c r="E21" s="22"/>
      <c r="F21" s="22"/>
      <c r="G21" s="1114" t="s">
        <v>164</v>
      </c>
      <c r="H21" s="1134"/>
      <c r="I21" s="76"/>
    </row>
    <row r="22" spans="1:10" ht="14.25" thickBot="1">
      <c r="G22" s="1135"/>
      <c r="H22" s="1136"/>
      <c r="I22" s="76"/>
    </row>
    <row r="25" spans="1:10">
      <c r="A25" s="23"/>
      <c r="B25" s="23"/>
      <c r="C25" s="23"/>
      <c r="D25" s="23"/>
      <c r="E25" s="23"/>
      <c r="F25" s="23"/>
      <c r="G25" s="23"/>
      <c r="H25" s="23"/>
      <c r="I25" s="23"/>
      <c r="J25" s="23"/>
    </row>
  </sheetData>
  <mergeCells count="6">
    <mergeCell ref="B1:H1"/>
    <mergeCell ref="B7:G7"/>
    <mergeCell ref="B3:H4"/>
    <mergeCell ref="G21:H22"/>
    <mergeCell ref="D8:F8"/>
    <mergeCell ref="B12:G12"/>
  </mergeCells>
  <phoneticPr fontId="27"/>
  <printOptions horizontalCentered="1"/>
  <pageMargins left="0.59055118110236227" right="0.59055118110236227" top="0.78740157480314965" bottom="0.78740157480314965" header="0" footer="0"/>
  <pageSetup paperSize="9"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B37"/>
  <sheetViews>
    <sheetView showGridLines="0" view="pageBreakPreview" zoomScale="85" zoomScaleNormal="100" zoomScaleSheetLayoutView="85" workbookViewId="0">
      <selection activeCell="N32" sqref="N32"/>
    </sheetView>
  </sheetViews>
  <sheetFormatPr defaultRowHeight="13.5"/>
  <cols>
    <col min="1" max="1" width="1.375" style="24" customWidth="1"/>
    <col min="2" max="4" width="2.625" style="24" customWidth="1"/>
    <col min="5" max="5" width="27.625" style="24" customWidth="1"/>
    <col min="6" max="18" width="10.625" style="24" customWidth="1"/>
    <col min="19" max="19" width="1.375" style="24" customWidth="1"/>
    <col min="20" max="27" width="10.625" style="24" customWidth="1"/>
    <col min="28" max="28" width="2.625" style="24" customWidth="1"/>
  </cols>
  <sheetData>
    <row r="1" spans="1:28">
      <c r="A1" s="4"/>
      <c r="B1" s="1122" t="s">
        <v>202</v>
      </c>
      <c r="C1" s="1142"/>
      <c r="D1" s="1142"/>
      <c r="E1" s="1142"/>
      <c r="F1" s="1142"/>
      <c r="G1" s="1142"/>
      <c r="H1" s="1142"/>
      <c r="I1" s="1142"/>
      <c r="J1" s="1142"/>
      <c r="K1" s="1142"/>
      <c r="L1" s="1142"/>
      <c r="M1" s="1142"/>
      <c r="N1" s="1142"/>
      <c r="O1" s="1142"/>
      <c r="P1" s="1142"/>
      <c r="Q1" s="1142"/>
      <c r="R1" s="1142"/>
      <c r="S1" s="1142"/>
      <c r="T1" s="1142"/>
      <c r="U1" s="1142"/>
      <c r="V1" s="1142"/>
      <c r="W1" s="1142"/>
      <c r="X1" s="1142"/>
      <c r="Y1" s="1142"/>
      <c r="Z1" s="1142"/>
      <c r="AA1" s="1142"/>
    </row>
    <row r="3" spans="1:28" ht="17.25">
      <c r="A3" s="25"/>
      <c r="B3" s="1169" t="s">
        <v>461</v>
      </c>
      <c r="C3" s="1169"/>
      <c r="D3" s="1169"/>
      <c r="E3" s="1169"/>
      <c r="F3" s="1169"/>
      <c r="G3" s="1169"/>
      <c r="H3" s="1169"/>
      <c r="I3" s="1169"/>
      <c r="J3" s="1169"/>
      <c r="K3" s="1169"/>
      <c r="L3" s="1169"/>
      <c r="M3" s="1169"/>
      <c r="N3" s="1169"/>
      <c r="O3" s="1169"/>
      <c r="P3" s="1169"/>
      <c r="Q3" s="1169"/>
      <c r="R3" s="1169"/>
      <c r="S3" s="829"/>
      <c r="T3" s="829"/>
      <c r="U3" s="829"/>
      <c r="V3" s="829"/>
      <c r="W3" s="829"/>
      <c r="X3" s="829"/>
      <c r="Y3" s="829"/>
      <c r="Z3" s="829"/>
      <c r="AA3" s="829"/>
      <c r="AB3" s="25"/>
    </row>
    <row r="4" spans="1:28" ht="17.25">
      <c r="A4" s="25"/>
      <c r="B4" s="26"/>
      <c r="C4" s="27"/>
      <c r="D4" s="27"/>
      <c r="E4" s="27"/>
      <c r="F4" s="27"/>
      <c r="G4" s="27"/>
      <c r="H4" s="27"/>
      <c r="I4" s="27"/>
      <c r="J4" s="27"/>
      <c r="K4" s="27"/>
      <c r="L4" s="27"/>
      <c r="M4" s="27"/>
      <c r="N4" s="27"/>
      <c r="O4" s="27"/>
      <c r="P4" s="27"/>
      <c r="Q4" s="27"/>
      <c r="R4" s="27"/>
      <c r="S4" s="27"/>
      <c r="T4" s="27"/>
      <c r="U4" s="27"/>
      <c r="V4" s="27"/>
      <c r="W4" s="27"/>
      <c r="X4" s="27"/>
      <c r="Y4" s="27"/>
      <c r="Z4" s="27"/>
      <c r="AA4" s="27"/>
      <c r="AB4" s="25"/>
    </row>
    <row r="5" spans="1:28" ht="14.25" thickBot="1">
      <c r="A5" s="28"/>
      <c r="B5" s="29"/>
      <c r="C5" s="30"/>
      <c r="D5" s="30"/>
      <c r="E5" s="31"/>
      <c r="F5" s="32"/>
      <c r="G5" s="32"/>
      <c r="H5" s="32"/>
      <c r="I5" s="32"/>
      <c r="J5" s="32"/>
      <c r="K5" s="32"/>
      <c r="L5" s="32"/>
      <c r="M5" s="32"/>
      <c r="N5" s="32"/>
      <c r="O5" s="32"/>
      <c r="P5" s="32"/>
      <c r="Q5" s="32"/>
      <c r="R5" s="33" t="s">
        <v>157</v>
      </c>
      <c r="S5" s="31"/>
      <c r="T5" s="31"/>
      <c r="U5" s="31"/>
      <c r="V5" s="31"/>
      <c r="W5" s="31"/>
      <c r="X5" s="31"/>
      <c r="Y5" s="31"/>
      <c r="Z5" s="31"/>
      <c r="AA5" s="31"/>
      <c r="AB5" s="28"/>
    </row>
    <row r="6" spans="1:28" ht="18" customHeight="1">
      <c r="A6" s="34"/>
      <c r="B6" s="1143" t="s">
        <v>165</v>
      </c>
      <c r="C6" s="1144"/>
      <c r="D6" s="1144"/>
      <c r="E6" s="1144"/>
      <c r="F6" s="1152" t="s">
        <v>124</v>
      </c>
      <c r="G6" s="1144"/>
      <c r="H6" s="1144"/>
      <c r="I6" s="1144"/>
      <c r="J6" s="1153"/>
      <c r="K6" s="1157" t="s">
        <v>278</v>
      </c>
      <c r="L6" s="1158"/>
      <c r="M6" s="1158"/>
      <c r="N6" s="1158"/>
      <c r="O6" s="1158"/>
      <c r="P6" s="1158"/>
      <c r="Q6" s="1158"/>
      <c r="R6" s="1159"/>
      <c r="S6" s="828"/>
      <c r="T6"/>
      <c r="U6"/>
      <c r="V6"/>
      <c r="W6"/>
      <c r="X6"/>
      <c r="Y6"/>
      <c r="Z6"/>
      <c r="AA6"/>
      <c r="AB6"/>
    </row>
    <row r="7" spans="1:28" ht="18" customHeight="1">
      <c r="A7" s="34"/>
      <c r="B7" s="1145"/>
      <c r="C7" s="1146"/>
      <c r="D7" s="1146"/>
      <c r="E7" s="1146"/>
      <c r="F7" s="1154"/>
      <c r="G7" s="1155"/>
      <c r="H7" s="1155"/>
      <c r="I7" s="1155"/>
      <c r="J7" s="1156"/>
      <c r="K7" s="1160"/>
      <c r="L7" s="1161"/>
      <c r="M7" s="1161"/>
      <c r="N7" s="1161"/>
      <c r="O7" s="1161"/>
      <c r="P7" s="1161"/>
      <c r="Q7" s="1161"/>
      <c r="R7" s="1162"/>
      <c r="S7" s="828"/>
      <c r="T7"/>
      <c r="U7"/>
      <c r="V7"/>
      <c r="W7"/>
      <c r="X7"/>
      <c r="Y7"/>
      <c r="Z7"/>
      <c r="AA7"/>
      <c r="AB7"/>
    </row>
    <row r="8" spans="1:28" ht="21" customHeight="1" thickBot="1">
      <c r="A8" s="34"/>
      <c r="B8" s="1147"/>
      <c r="C8" s="1148"/>
      <c r="D8" s="1148"/>
      <c r="E8" s="1148"/>
      <c r="F8" s="437" t="s">
        <v>243</v>
      </c>
      <c r="G8" s="438" t="s">
        <v>244</v>
      </c>
      <c r="H8" s="438" t="s">
        <v>245</v>
      </c>
      <c r="I8" s="439" t="s">
        <v>246</v>
      </c>
      <c r="J8" s="438" t="s">
        <v>247</v>
      </c>
      <c r="K8" s="438" t="s">
        <v>248</v>
      </c>
      <c r="L8" s="438" t="s">
        <v>249</v>
      </c>
      <c r="M8" s="438" t="s">
        <v>250</v>
      </c>
      <c r="N8" s="438" t="s">
        <v>251</v>
      </c>
      <c r="O8" s="438" t="s">
        <v>252</v>
      </c>
      <c r="P8" s="438" t="s">
        <v>253</v>
      </c>
      <c r="Q8" s="438" t="s">
        <v>254</v>
      </c>
      <c r="R8" s="440" t="s">
        <v>255</v>
      </c>
      <c r="S8" s="828"/>
      <c r="T8"/>
      <c r="U8"/>
      <c r="V8"/>
      <c r="W8"/>
      <c r="X8"/>
      <c r="Y8"/>
      <c r="Z8"/>
      <c r="AA8"/>
      <c r="AB8"/>
    </row>
    <row r="9" spans="1:28" ht="21" customHeight="1" thickBot="1">
      <c r="A9" s="36"/>
      <c r="B9" s="113" t="s">
        <v>118</v>
      </c>
      <c r="C9" s="1149" t="s">
        <v>207</v>
      </c>
      <c r="D9" s="1149"/>
      <c r="E9" s="1149"/>
      <c r="F9" s="162"/>
      <c r="G9" s="163"/>
      <c r="H9" s="163"/>
      <c r="I9" s="163"/>
      <c r="J9" s="164"/>
      <c r="K9" s="165">
        <v>0</v>
      </c>
      <c r="L9" s="165">
        <v>0</v>
      </c>
      <c r="M9" s="165">
        <v>0</v>
      </c>
      <c r="N9" s="165">
        <v>0</v>
      </c>
      <c r="O9" s="165">
        <v>0</v>
      </c>
      <c r="P9" s="165">
        <v>0</v>
      </c>
      <c r="Q9" s="165">
        <v>0</v>
      </c>
      <c r="R9" s="822">
        <v>0</v>
      </c>
      <c r="S9" s="828"/>
      <c r="T9"/>
      <c r="U9"/>
      <c r="V9"/>
      <c r="W9"/>
      <c r="X9"/>
      <c r="Y9"/>
      <c r="Z9"/>
      <c r="AA9"/>
      <c r="AB9"/>
    </row>
    <row r="10" spans="1:28" ht="21" customHeight="1">
      <c r="A10" s="36"/>
      <c r="B10" s="37"/>
      <c r="D10" s="114" t="s">
        <v>115</v>
      </c>
      <c r="E10" s="130" t="s">
        <v>892</v>
      </c>
      <c r="F10" s="79">
        <v>0</v>
      </c>
      <c r="G10" s="80">
        <v>0</v>
      </c>
      <c r="H10" s="80">
        <v>0</v>
      </c>
      <c r="I10" s="80">
        <v>0</v>
      </c>
      <c r="J10" s="80">
        <v>0</v>
      </c>
      <c r="K10" s="82"/>
      <c r="L10" s="82"/>
      <c r="M10" s="81"/>
      <c r="N10" s="82"/>
      <c r="O10" s="82"/>
      <c r="P10" s="81"/>
      <c r="Q10" s="82"/>
      <c r="R10" s="823"/>
      <c r="S10" s="828"/>
      <c r="T10"/>
      <c r="U10"/>
      <c r="V10"/>
      <c r="W10"/>
      <c r="X10"/>
      <c r="Y10"/>
      <c r="Z10"/>
      <c r="AA10"/>
      <c r="AB10"/>
    </row>
    <row r="11" spans="1:28" ht="21" customHeight="1">
      <c r="A11" s="36"/>
      <c r="B11" s="37"/>
      <c r="D11" s="142" t="s">
        <v>116</v>
      </c>
      <c r="E11" s="143" t="s">
        <v>893</v>
      </c>
      <c r="F11" s="144">
        <v>0</v>
      </c>
      <c r="G11" s="145">
        <v>0</v>
      </c>
      <c r="H11" s="145">
        <v>0</v>
      </c>
      <c r="I11" s="145">
        <v>0</v>
      </c>
      <c r="J11" s="145">
        <v>0</v>
      </c>
      <c r="K11" s="146"/>
      <c r="L11" s="146"/>
      <c r="M11" s="147"/>
      <c r="N11" s="146"/>
      <c r="O11" s="146"/>
      <c r="P11" s="147"/>
      <c r="Q11" s="146"/>
      <c r="R11" s="824"/>
      <c r="S11" s="828"/>
      <c r="T11"/>
      <c r="U11"/>
      <c r="V11"/>
      <c r="W11"/>
      <c r="X11"/>
      <c r="Y11"/>
      <c r="Z11"/>
      <c r="AA11"/>
      <c r="AB11"/>
    </row>
    <row r="12" spans="1:28" ht="21" customHeight="1">
      <c r="A12" s="36"/>
      <c r="B12" s="133"/>
      <c r="C12" s="38" t="s">
        <v>113</v>
      </c>
      <c r="D12" s="131" t="s">
        <v>665</v>
      </c>
      <c r="E12" s="131"/>
      <c r="F12" s="134">
        <f t="shared" ref="F12:R12" si="0">SUM(F10:F11)</f>
        <v>0</v>
      </c>
      <c r="G12" s="135">
        <f t="shared" ref="G12" si="1">SUM(G10:G11)</f>
        <v>0</v>
      </c>
      <c r="H12" s="135">
        <f t="shared" si="0"/>
        <v>0</v>
      </c>
      <c r="I12" s="135">
        <f t="shared" si="0"/>
        <v>0</v>
      </c>
      <c r="J12" s="135">
        <f t="shared" ref="J12" si="2">SUM(J10:J11)</f>
        <v>0</v>
      </c>
      <c r="K12" s="161">
        <f>SUM(K10:K11)</f>
        <v>0</v>
      </c>
      <c r="L12" s="136">
        <f t="shared" si="0"/>
        <v>0</v>
      </c>
      <c r="M12" s="137">
        <f t="shared" si="0"/>
        <v>0</v>
      </c>
      <c r="N12" s="136">
        <f t="shared" si="0"/>
        <v>0</v>
      </c>
      <c r="O12" s="136">
        <f t="shared" si="0"/>
        <v>0</v>
      </c>
      <c r="P12" s="137">
        <f t="shared" si="0"/>
        <v>0</v>
      </c>
      <c r="Q12" s="136">
        <f t="shared" si="0"/>
        <v>0</v>
      </c>
      <c r="R12" s="825">
        <f t="shared" si="0"/>
        <v>0</v>
      </c>
      <c r="S12" s="828"/>
      <c r="T12"/>
      <c r="U12"/>
      <c r="V12"/>
      <c r="W12"/>
      <c r="X12"/>
      <c r="Y12"/>
      <c r="Z12"/>
      <c r="AA12"/>
      <c r="AB12"/>
    </row>
    <row r="13" spans="1:28" ht="21" customHeight="1" thickBot="1">
      <c r="A13" s="36"/>
      <c r="B13" s="63" t="s">
        <v>117</v>
      </c>
      <c r="C13" s="1151" t="s">
        <v>671</v>
      </c>
      <c r="D13" s="1151"/>
      <c r="E13" s="1151"/>
      <c r="F13" s="77">
        <f>SUM(F12)</f>
        <v>0</v>
      </c>
      <c r="G13" s="64">
        <f>SUM(G12)</f>
        <v>0</v>
      </c>
      <c r="H13" s="64">
        <f t="shared" ref="H13:R13" si="3">SUM(H12)</f>
        <v>0</v>
      </c>
      <c r="I13" s="64">
        <f t="shared" si="3"/>
        <v>0</v>
      </c>
      <c r="J13" s="66">
        <f t="shared" si="3"/>
        <v>0</v>
      </c>
      <c r="K13" s="66">
        <f>SUM(K12)</f>
        <v>0</v>
      </c>
      <c r="L13" s="64">
        <f t="shared" si="3"/>
        <v>0</v>
      </c>
      <c r="M13" s="64">
        <f t="shared" si="3"/>
        <v>0</v>
      </c>
      <c r="N13" s="64">
        <f t="shared" si="3"/>
        <v>0</v>
      </c>
      <c r="O13" s="64">
        <f t="shared" si="3"/>
        <v>0</v>
      </c>
      <c r="P13" s="64">
        <f t="shared" si="3"/>
        <v>0</v>
      </c>
      <c r="Q13" s="64">
        <f t="shared" si="3"/>
        <v>0</v>
      </c>
      <c r="R13" s="826">
        <f t="shared" si="3"/>
        <v>0</v>
      </c>
      <c r="S13" s="828"/>
      <c r="T13"/>
      <c r="U13"/>
      <c r="V13"/>
      <c r="W13"/>
      <c r="X13"/>
      <c r="Y13"/>
      <c r="Z13"/>
      <c r="AA13"/>
      <c r="AB13"/>
    </row>
    <row r="14" spans="1:28" ht="21" customHeight="1" thickBot="1">
      <c r="A14" s="36"/>
      <c r="B14" s="374" t="s">
        <v>70</v>
      </c>
      <c r="C14" s="1149" t="s">
        <v>666</v>
      </c>
      <c r="D14" s="1150"/>
      <c r="E14" s="1150"/>
      <c r="F14" s="77">
        <f>SUM(F9,F13)</f>
        <v>0</v>
      </c>
      <c r="G14" s="64">
        <f t="shared" ref="G14:R14" si="4">SUM(G9,G13)</f>
        <v>0</v>
      </c>
      <c r="H14" s="64">
        <f t="shared" si="4"/>
        <v>0</v>
      </c>
      <c r="I14" s="64">
        <f t="shared" si="4"/>
        <v>0</v>
      </c>
      <c r="J14" s="66">
        <f t="shared" si="4"/>
        <v>0</v>
      </c>
      <c r="K14" s="66">
        <f>SUM(K9,K13)</f>
        <v>0</v>
      </c>
      <c r="L14" s="66">
        <f t="shared" si="4"/>
        <v>0</v>
      </c>
      <c r="M14" s="66">
        <f t="shared" si="4"/>
        <v>0</v>
      </c>
      <c r="N14" s="66">
        <f t="shared" si="4"/>
        <v>0</v>
      </c>
      <c r="O14" s="66">
        <f t="shared" si="4"/>
        <v>0</v>
      </c>
      <c r="P14" s="66">
        <f t="shared" si="4"/>
        <v>0</v>
      </c>
      <c r="Q14" s="66">
        <f t="shared" si="4"/>
        <v>0</v>
      </c>
      <c r="R14" s="827">
        <f t="shared" si="4"/>
        <v>0</v>
      </c>
      <c r="S14" s="828"/>
      <c r="T14"/>
      <c r="U14"/>
      <c r="V14"/>
      <c r="W14"/>
      <c r="X14"/>
      <c r="Y14"/>
      <c r="Z14"/>
      <c r="AA14"/>
      <c r="AB14"/>
    </row>
    <row r="15" spans="1:28" ht="14.25" thickBot="1">
      <c r="A15" s="35"/>
      <c r="B15" s="40"/>
      <c r="C15" s="41"/>
      <c r="D15" s="41"/>
      <c r="E15" s="41"/>
      <c r="F15" s="36"/>
      <c r="G15" s="36"/>
      <c r="H15" s="36"/>
      <c r="I15" s="36"/>
      <c r="J15" s="36"/>
      <c r="K15" s="36"/>
      <c r="L15" s="36"/>
      <c r="M15" s="36"/>
      <c r="N15" s="36"/>
      <c r="O15" s="36"/>
      <c r="P15" s="36"/>
      <c r="Q15" s="36"/>
      <c r="R15" s="36"/>
      <c r="S15" s="36"/>
      <c r="T15" s="36"/>
      <c r="U15" s="36"/>
      <c r="V15" s="36"/>
      <c r="W15" s="36"/>
      <c r="X15" s="36"/>
      <c r="Y15" s="36"/>
      <c r="Z15" s="36"/>
      <c r="AA15" s="36"/>
      <c r="AB15" s="35"/>
    </row>
    <row r="16" spans="1:28" ht="18" customHeight="1">
      <c r="A16" s="34"/>
      <c r="B16" s="1143" t="s">
        <v>165</v>
      </c>
      <c r="C16" s="1144"/>
      <c r="D16" s="1144"/>
      <c r="E16" s="1144"/>
      <c r="F16" s="1170" t="s">
        <v>278</v>
      </c>
      <c r="G16" s="1144"/>
      <c r="H16" s="1144"/>
      <c r="I16" s="1144"/>
      <c r="J16" s="1144"/>
      <c r="K16" s="1144"/>
      <c r="L16" s="1144"/>
      <c r="M16" s="1144"/>
      <c r="N16" s="1144"/>
      <c r="O16" s="1144"/>
      <c r="P16" s="1144"/>
      <c r="Q16" s="1171"/>
      <c r="R16" s="1174" t="s">
        <v>166</v>
      </c>
      <c r="S16" s="35"/>
      <c r="T16"/>
      <c r="U16"/>
      <c r="V16"/>
      <c r="W16"/>
      <c r="X16"/>
      <c r="Y16"/>
      <c r="Z16"/>
      <c r="AA16"/>
      <c r="AB16"/>
    </row>
    <row r="17" spans="1:28" ht="18" customHeight="1">
      <c r="A17" s="34"/>
      <c r="B17" s="1145"/>
      <c r="C17" s="1146"/>
      <c r="D17" s="1146"/>
      <c r="E17" s="1146"/>
      <c r="F17" s="1172"/>
      <c r="G17" s="1155"/>
      <c r="H17" s="1155"/>
      <c r="I17" s="1155"/>
      <c r="J17" s="1155"/>
      <c r="K17" s="1155"/>
      <c r="L17" s="1155"/>
      <c r="M17" s="1155"/>
      <c r="N17" s="1155"/>
      <c r="O17" s="1155"/>
      <c r="P17" s="1155"/>
      <c r="Q17" s="1173"/>
      <c r="R17" s="1175"/>
      <c r="S17" s="35"/>
      <c r="T17"/>
      <c r="U17"/>
      <c r="V17"/>
      <c r="W17"/>
      <c r="X17"/>
      <c r="Y17"/>
      <c r="Z17"/>
      <c r="AA17"/>
      <c r="AB17"/>
    </row>
    <row r="18" spans="1:28" ht="21" customHeight="1" thickBot="1">
      <c r="A18" s="34"/>
      <c r="B18" s="1147"/>
      <c r="C18" s="1148"/>
      <c r="D18" s="1148"/>
      <c r="E18" s="1148"/>
      <c r="F18" s="438" t="s">
        <v>256</v>
      </c>
      <c r="G18" s="438" t="s">
        <v>257</v>
      </c>
      <c r="H18" s="438" t="s">
        <v>258</v>
      </c>
      <c r="I18" s="438" t="s">
        <v>259</v>
      </c>
      <c r="J18" s="438" t="s">
        <v>260</v>
      </c>
      <c r="K18" s="438" t="s">
        <v>261</v>
      </c>
      <c r="L18" s="438" t="s">
        <v>262</v>
      </c>
      <c r="M18" s="438" t="s">
        <v>322</v>
      </c>
      <c r="N18" s="438" t="s">
        <v>323</v>
      </c>
      <c r="O18" s="438" t="s">
        <v>324</v>
      </c>
      <c r="P18" s="438" t="s">
        <v>462</v>
      </c>
      <c r="Q18" s="440" t="s">
        <v>463</v>
      </c>
      <c r="R18" s="1176"/>
      <c r="S18" s="35"/>
      <c r="T18"/>
      <c r="U18"/>
      <c r="V18"/>
      <c r="W18"/>
      <c r="X18"/>
      <c r="Y18"/>
      <c r="Z18"/>
      <c r="AA18"/>
      <c r="AB18"/>
    </row>
    <row r="19" spans="1:28" ht="21" customHeight="1" thickBot="1">
      <c r="A19" s="36"/>
      <c r="B19" s="113" t="s">
        <v>64</v>
      </c>
      <c r="C19" s="1149" t="s">
        <v>207</v>
      </c>
      <c r="D19" s="1149"/>
      <c r="E19" s="1149"/>
      <c r="F19" s="165">
        <v>0</v>
      </c>
      <c r="G19" s="165">
        <v>0</v>
      </c>
      <c r="H19" s="165">
        <v>0</v>
      </c>
      <c r="I19" s="165">
        <v>0</v>
      </c>
      <c r="J19" s="165">
        <v>0</v>
      </c>
      <c r="K19" s="165">
        <v>0</v>
      </c>
      <c r="L19" s="165">
        <v>0</v>
      </c>
      <c r="M19" s="165">
        <v>0</v>
      </c>
      <c r="N19" s="165">
        <v>0</v>
      </c>
      <c r="O19" s="165">
        <v>0</v>
      </c>
      <c r="P19" s="165">
        <v>0</v>
      </c>
      <c r="Q19" s="165">
        <v>0</v>
      </c>
      <c r="R19" s="166">
        <f>SUM(F9:R9,F19:Q19)</f>
        <v>0</v>
      </c>
      <c r="S19" s="35"/>
      <c r="T19"/>
      <c r="U19"/>
      <c r="V19"/>
      <c r="W19"/>
      <c r="X19"/>
      <c r="Y19"/>
      <c r="Z19"/>
      <c r="AA19"/>
      <c r="AB19"/>
    </row>
    <row r="20" spans="1:28" ht="21" customHeight="1">
      <c r="A20" s="36"/>
      <c r="B20" s="37"/>
      <c r="D20" s="114" t="s">
        <v>66</v>
      </c>
      <c r="E20" s="130" t="s">
        <v>892</v>
      </c>
      <c r="F20" s="82"/>
      <c r="G20" s="82"/>
      <c r="H20" s="82"/>
      <c r="I20" s="82"/>
      <c r="J20" s="82"/>
      <c r="K20" s="81"/>
      <c r="L20" s="82"/>
      <c r="M20" s="82"/>
      <c r="N20" s="82"/>
      <c r="O20" s="82"/>
      <c r="P20" s="82"/>
      <c r="Q20" s="82"/>
      <c r="R20" s="83">
        <f>SUM(F10:R10,F20:Q20)</f>
        <v>0</v>
      </c>
      <c r="S20" s="35"/>
      <c r="T20"/>
      <c r="U20"/>
      <c r="V20"/>
      <c r="W20"/>
      <c r="X20"/>
      <c r="Y20"/>
      <c r="Z20"/>
      <c r="AA20"/>
      <c r="AB20"/>
    </row>
    <row r="21" spans="1:28" ht="21" customHeight="1">
      <c r="A21" s="36"/>
      <c r="B21" s="37"/>
      <c r="D21" s="142" t="s">
        <v>66</v>
      </c>
      <c r="E21" s="143" t="s">
        <v>893</v>
      </c>
      <c r="F21" s="146"/>
      <c r="G21" s="146"/>
      <c r="H21" s="146"/>
      <c r="I21" s="146"/>
      <c r="J21" s="146"/>
      <c r="K21" s="147"/>
      <c r="L21" s="146"/>
      <c r="M21" s="146"/>
      <c r="N21" s="146"/>
      <c r="O21" s="146"/>
      <c r="P21" s="146"/>
      <c r="Q21" s="146"/>
      <c r="R21" s="148">
        <f>SUM(F11:R11,F21:Q21)</f>
        <v>0</v>
      </c>
      <c r="S21" s="35"/>
      <c r="T21"/>
      <c r="U21"/>
      <c r="V21"/>
      <c r="W21"/>
      <c r="X21"/>
      <c r="Y21"/>
      <c r="Z21"/>
      <c r="AA21"/>
      <c r="AB21"/>
    </row>
    <row r="22" spans="1:28" ht="21" customHeight="1">
      <c r="A22" s="36"/>
      <c r="B22" s="133"/>
      <c r="C22" s="38" t="s">
        <v>113</v>
      </c>
      <c r="D22" s="131" t="s">
        <v>665</v>
      </c>
      <c r="E22" s="131"/>
      <c r="F22" s="136">
        <f>SUM(F20:F21)</f>
        <v>0</v>
      </c>
      <c r="G22" s="136">
        <f t="shared" ref="G22:Q22" si="5">SUM(G20:G21)</f>
        <v>0</v>
      </c>
      <c r="H22" s="136">
        <f t="shared" si="5"/>
        <v>0</v>
      </c>
      <c r="I22" s="136">
        <f t="shared" si="5"/>
        <v>0</v>
      </c>
      <c r="J22" s="136">
        <f t="shared" si="5"/>
        <v>0</v>
      </c>
      <c r="K22" s="137">
        <f t="shared" si="5"/>
        <v>0</v>
      </c>
      <c r="L22" s="136">
        <f t="shared" si="5"/>
        <v>0</v>
      </c>
      <c r="M22" s="136">
        <f t="shared" si="5"/>
        <v>0</v>
      </c>
      <c r="N22" s="136">
        <f t="shared" si="5"/>
        <v>0</v>
      </c>
      <c r="O22" s="136">
        <f t="shared" si="5"/>
        <v>0</v>
      </c>
      <c r="P22" s="136">
        <f t="shared" si="5"/>
        <v>0</v>
      </c>
      <c r="Q22" s="136">
        <f t="shared" si="5"/>
        <v>0</v>
      </c>
      <c r="R22" s="138">
        <f>SUM(F12:R12,F22:Q22)</f>
        <v>0</v>
      </c>
      <c r="S22" s="35"/>
      <c r="T22"/>
      <c r="U22"/>
      <c r="V22"/>
      <c r="W22"/>
      <c r="X22"/>
      <c r="Y22"/>
      <c r="Z22"/>
      <c r="AA22"/>
      <c r="AB22"/>
    </row>
    <row r="23" spans="1:28" ht="21" customHeight="1" thickBot="1">
      <c r="A23" s="36"/>
      <c r="B23" s="63" t="s">
        <v>67</v>
      </c>
      <c r="C23" s="1151" t="s">
        <v>671</v>
      </c>
      <c r="D23" s="1151"/>
      <c r="E23" s="1151"/>
      <c r="F23" s="64">
        <f>SUM(F22)</f>
        <v>0</v>
      </c>
      <c r="G23" s="64">
        <f t="shared" ref="G23:Q23" si="6">SUM(G22)</f>
        <v>0</v>
      </c>
      <c r="H23" s="64">
        <f t="shared" si="6"/>
        <v>0</v>
      </c>
      <c r="I23" s="64">
        <f t="shared" si="6"/>
        <v>0</v>
      </c>
      <c r="J23" s="64">
        <f t="shared" si="6"/>
        <v>0</v>
      </c>
      <c r="K23" s="64">
        <f t="shared" si="6"/>
        <v>0</v>
      </c>
      <c r="L23" s="64">
        <f t="shared" si="6"/>
        <v>0</v>
      </c>
      <c r="M23" s="64">
        <f t="shared" si="6"/>
        <v>0</v>
      </c>
      <c r="N23" s="64">
        <f t="shared" si="6"/>
        <v>0</v>
      </c>
      <c r="O23" s="64">
        <f t="shared" si="6"/>
        <v>0</v>
      </c>
      <c r="P23" s="64">
        <f t="shared" si="6"/>
        <v>0</v>
      </c>
      <c r="Q23" s="64">
        <f t="shared" si="6"/>
        <v>0</v>
      </c>
      <c r="R23" s="39">
        <f>SUM(R22)</f>
        <v>0</v>
      </c>
      <c r="S23" s="35"/>
      <c r="T23"/>
      <c r="U23"/>
      <c r="V23"/>
      <c r="W23"/>
      <c r="X23"/>
      <c r="Y23"/>
      <c r="Z23"/>
      <c r="AA23"/>
      <c r="AB23"/>
    </row>
    <row r="24" spans="1:28" ht="21" customHeight="1" thickBot="1">
      <c r="A24" s="36"/>
      <c r="B24" s="374" t="s">
        <v>70</v>
      </c>
      <c r="C24" s="1149" t="s">
        <v>666</v>
      </c>
      <c r="D24" s="1150"/>
      <c r="E24" s="1150"/>
      <c r="F24" s="830">
        <f t="shared" ref="F24:Q24" si="7">SUM(F19,F23)</f>
        <v>0</v>
      </c>
      <c r="G24" s="66">
        <f t="shared" si="7"/>
        <v>0</v>
      </c>
      <c r="H24" s="66">
        <f t="shared" si="7"/>
        <v>0</v>
      </c>
      <c r="I24" s="66">
        <f t="shared" si="7"/>
        <v>0</v>
      </c>
      <c r="J24" s="66">
        <f t="shared" si="7"/>
        <v>0</v>
      </c>
      <c r="K24" s="66">
        <f t="shared" si="7"/>
        <v>0</v>
      </c>
      <c r="L24" s="66">
        <f t="shared" si="7"/>
        <v>0</v>
      </c>
      <c r="M24" s="66">
        <f t="shared" si="7"/>
        <v>0</v>
      </c>
      <c r="N24" s="66">
        <f t="shared" si="7"/>
        <v>0</v>
      </c>
      <c r="O24" s="66">
        <f t="shared" si="7"/>
        <v>0</v>
      </c>
      <c r="P24" s="66">
        <f t="shared" si="7"/>
        <v>0</v>
      </c>
      <c r="Q24" s="66">
        <f t="shared" si="7"/>
        <v>0</v>
      </c>
      <c r="R24" s="39">
        <f>SUM(R19,R23)</f>
        <v>0</v>
      </c>
      <c r="S24" s="35"/>
      <c r="T24"/>
      <c r="U24"/>
      <c r="V24"/>
      <c r="W24"/>
      <c r="X24"/>
      <c r="Y24"/>
      <c r="Z24"/>
      <c r="AA24"/>
      <c r="AB24"/>
    </row>
    <row r="25" spans="1:28">
      <c r="A25" s="19"/>
      <c r="B25" s="54" t="s">
        <v>44</v>
      </c>
      <c r="C25" s="55"/>
      <c r="D25" s="384" t="s">
        <v>224</v>
      </c>
      <c r="E25" s="385"/>
      <c r="F25" s="385"/>
      <c r="G25" s="385"/>
      <c r="H25" s="385"/>
      <c r="I25" s="385"/>
      <c r="J25" s="385"/>
      <c r="K25" s="385"/>
      <c r="L25" s="385"/>
      <c r="M25" s="385"/>
      <c r="N25" s="385"/>
      <c r="O25" s="385"/>
      <c r="P25" s="385"/>
      <c r="Q25" s="385"/>
      <c r="R25" s="385"/>
      <c r="S25" s="385"/>
      <c r="T25" s="385"/>
      <c r="U25" s="385"/>
      <c r="V25" s="385"/>
      <c r="W25" s="385"/>
      <c r="X25" s="385"/>
      <c r="Y25" s="385"/>
      <c r="Z25" s="385"/>
      <c r="AA25" s="385"/>
      <c r="AB25" s="385"/>
    </row>
    <row r="26" spans="1:28">
      <c r="A26" s="19"/>
      <c r="B26" s="54" t="s">
        <v>45</v>
      </c>
      <c r="C26" s="55"/>
      <c r="D26" s="248" t="s">
        <v>466</v>
      </c>
      <c r="E26" s="385"/>
      <c r="F26" s="385"/>
      <c r="G26" s="385"/>
      <c r="H26" s="385"/>
      <c r="I26" s="385"/>
      <c r="J26" s="385"/>
      <c r="K26" s="385"/>
      <c r="L26" s="385"/>
      <c r="M26" s="385"/>
      <c r="N26" s="385"/>
      <c r="O26" s="385"/>
      <c r="P26" s="385"/>
      <c r="Q26" s="385"/>
      <c r="R26" s="385"/>
      <c r="S26" s="385"/>
      <c r="T26" s="385"/>
      <c r="U26" s="385"/>
      <c r="V26" s="385"/>
      <c r="W26" s="385"/>
      <c r="X26" s="385"/>
      <c r="Y26" s="385"/>
      <c r="Z26" s="385"/>
      <c r="AA26" s="385"/>
      <c r="AB26" s="385"/>
    </row>
    <row r="27" spans="1:28">
      <c r="B27" s="7" t="s">
        <v>46</v>
      </c>
      <c r="C27" s="55"/>
      <c r="D27" s="384" t="s">
        <v>223</v>
      </c>
      <c r="E27" s="385"/>
      <c r="F27" s="385"/>
      <c r="G27" s="385"/>
      <c r="H27" s="385"/>
      <c r="I27" s="385"/>
      <c r="J27" s="385"/>
      <c r="K27" s="385"/>
      <c r="L27" s="385"/>
      <c r="M27" s="385"/>
      <c r="N27" s="385"/>
      <c r="O27" s="385"/>
      <c r="P27" s="385"/>
      <c r="Q27" s="385"/>
      <c r="R27" s="385"/>
      <c r="S27" s="385"/>
      <c r="T27" s="385"/>
      <c r="U27" s="385"/>
      <c r="V27" s="385"/>
      <c r="W27" s="385"/>
      <c r="X27" s="385"/>
      <c r="Y27" s="385"/>
      <c r="Z27" s="385"/>
      <c r="AA27" s="385"/>
      <c r="AB27" s="385"/>
    </row>
    <row r="28" spans="1:28" ht="14.25" thickBot="1">
      <c r="B28" s="54" t="s">
        <v>156</v>
      </c>
      <c r="C28" s="55"/>
      <c r="D28" s="386" t="s">
        <v>894</v>
      </c>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row>
    <row r="29" spans="1:28">
      <c r="B29" s="54" t="s">
        <v>111</v>
      </c>
      <c r="C29" s="55"/>
      <c r="D29" s="158" t="s">
        <v>465</v>
      </c>
      <c r="E29" s="159"/>
      <c r="F29" s="159"/>
      <c r="G29" s="159"/>
      <c r="H29" s="159"/>
      <c r="I29" s="159"/>
      <c r="J29" s="159"/>
      <c r="K29" s="159"/>
      <c r="L29" s="159"/>
      <c r="M29" s="159"/>
      <c r="N29" s="159"/>
      <c r="O29" s="159"/>
      <c r="P29" s="1163" t="s">
        <v>164</v>
      </c>
      <c r="Q29" s="1164"/>
      <c r="R29" s="1165"/>
      <c r="S29" s="159"/>
      <c r="T29" s="159"/>
      <c r="U29" s="159"/>
      <c r="V29" s="159"/>
      <c r="W29" s="159"/>
      <c r="X29" s="159"/>
      <c r="Y29" s="159"/>
      <c r="Z29" s="159"/>
      <c r="AA29" s="159"/>
      <c r="AB29" s="159"/>
    </row>
    <row r="30" spans="1:28" ht="14.25" thickBot="1">
      <c r="D30" s="160"/>
      <c r="E30" s="160"/>
      <c r="F30" s="160"/>
      <c r="G30" s="160"/>
      <c r="H30" s="160"/>
      <c r="I30" s="160"/>
      <c r="J30" s="160"/>
      <c r="K30" s="160"/>
      <c r="L30" s="160"/>
      <c r="M30" s="160"/>
      <c r="N30" s="160"/>
      <c r="O30" s="160"/>
      <c r="P30" s="1166"/>
      <c r="Q30" s="1167"/>
      <c r="R30" s="1168"/>
      <c r="S30" s="160"/>
      <c r="T30" s="160"/>
      <c r="U30" s="160"/>
      <c r="V30" s="160"/>
      <c r="W30" s="160"/>
      <c r="X30" s="160"/>
      <c r="Y30" s="160"/>
      <c r="Z30" s="160"/>
      <c r="AB30" s="160"/>
    </row>
    <row r="31" spans="1:28">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B31" s="160"/>
    </row>
    <row r="32" spans="1:28">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row>
    <row r="33" spans="4:28">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row>
    <row r="34" spans="4:28">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row>
    <row r="35" spans="4:28">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row>
    <row r="36" spans="4:28">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row>
    <row r="37" spans="4:28">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row>
  </sheetData>
  <mergeCells count="15">
    <mergeCell ref="C24:E24"/>
    <mergeCell ref="K6:R7"/>
    <mergeCell ref="P29:R30"/>
    <mergeCell ref="B3:R3"/>
    <mergeCell ref="F16:Q17"/>
    <mergeCell ref="B16:E18"/>
    <mergeCell ref="R16:R18"/>
    <mergeCell ref="C19:E19"/>
    <mergeCell ref="C23:E23"/>
    <mergeCell ref="B1:AA1"/>
    <mergeCell ref="B6:E8"/>
    <mergeCell ref="C14:E14"/>
    <mergeCell ref="C13:E13"/>
    <mergeCell ref="C9:E9"/>
    <mergeCell ref="F6:J7"/>
  </mergeCells>
  <phoneticPr fontId="27"/>
  <pageMargins left="0.78740157480314965" right="0.78740157480314965" top="0.98425196850393704" bottom="0.98425196850393704" header="0.51181102362204722" footer="0.51181102362204722"/>
  <pageSetup paperSize="9" scale="74" orientation="landscape" horizontalDpi="1200" verticalDpi="1200" r:id="rId1"/>
  <headerFooter alignWithMargins="0"/>
  <ignoredErrors>
    <ignoredError sqref="F12:I12" unlockedFormula="1"/>
  </ignoredErrors>
  <drawing r:id="rId2"/>
</worksheet>
</file>