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fssvm\share02\財務部\財務部税制課\09_統計・広報\02_市税概要\R04市税概要\10_完成版\01_エクセル（藤ノ木入力済み）\"/>
    </mc:Choice>
  </mc:AlternateContent>
  <bookViews>
    <workbookView xWindow="-15" yWindow="-15" windowWidth="10890" windowHeight="11640"/>
  </bookViews>
  <sheets>
    <sheet name="中扉" sheetId="7" r:id="rId1"/>
    <sheet name="P57 " sheetId="51" r:id="rId2"/>
    <sheet name="P58 " sheetId="52" r:id="rId3"/>
    <sheet name="P59" sheetId="53" r:id="rId4"/>
    <sheet name="P60 " sheetId="54" r:id="rId5"/>
  </sheets>
  <externalReferences>
    <externalReference r:id="rId6"/>
  </externalReferences>
  <definedNames>
    <definedName name="_xlnm.Print_Area" localSheetId="1">'P57 '!$A$1:$X$51</definedName>
    <definedName name="_xlnm.Print_Area" localSheetId="3">'P59'!$A$1:$I$24</definedName>
    <definedName name="_xlnm.Print_Area" localSheetId="4">'P60 '!$A$1:$K$62</definedName>
  </definedNames>
  <calcPr calcId="162913"/>
</workbook>
</file>

<file path=xl/calcChain.xml><?xml version="1.0" encoding="utf-8"?>
<calcChain xmlns="http://schemas.openxmlformats.org/spreadsheetml/2006/main">
  <c r="S52" i="52" l="1"/>
  <c r="Q52" i="52"/>
  <c r="N52" i="52"/>
  <c r="L52" i="52"/>
  <c r="I52" i="52"/>
  <c r="G52" i="52"/>
  <c r="Y51" i="52"/>
  <c r="V51" i="52"/>
  <c r="AN50" i="52"/>
  <c r="AK50" i="52"/>
  <c r="Y50" i="52"/>
  <c r="V50" i="52"/>
  <c r="Y49" i="52"/>
  <c r="V49" i="52"/>
  <c r="Y48" i="52"/>
  <c r="V48" i="52"/>
  <c r="Y47" i="52"/>
  <c r="V47" i="52"/>
  <c r="Y46" i="52"/>
  <c r="Y52" i="52" s="1"/>
  <c r="V46" i="52"/>
  <c r="V52" i="52" s="1"/>
  <c r="Z23" i="52"/>
  <c r="P23" i="52"/>
  <c r="Z22" i="52"/>
  <c r="P22" i="52"/>
  <c r="Z13" i="52"/>
  <c r="P13" i="52"/>
  <c r="Z12" i="52"/>
  <c r="P12" i="52"/>
  <c r="M50" i="51"/>
  <c r="P50" i="51" s="1"/>
  <c r="V48" i="51"/>
  <c r="V50" i="51" s="1"/>
  <c r="U48" i="51"/>
  <c r="R48" i="51"/>
  <c r="R50" i="51" s="1"/>
  <c r="Q48" i="51"/>
  <c r="T48" i="51" s="1"/>
  <c r="P48" i="51"/>
  <c r="M48" i="51"/>
  <c r="V47" i="51"/>
  <c r="V49" i="51" s="1"/>
  <c r="R47" i="51"/>
  <c r="R49" i="51" s="1"/>
  <c r="X46" i="51"/>
  <c r="U46" i="51"/>
  <c r="Q46" i="51"/>
  <c r="T46" i="51" s="1"/>
  <c r="X45" i="51"/>
  <c r="U45" i="51"/>
  <c r="Q45" i="51"/>
  <c r="T45" i="51" s="1"/>
  <c r="X44" i="51"/>
  <c r="U44" i="51"/>
  <c r="Q44" i="51"/>
  <c r="T44" i="51" s="1"/>
  <c r="X43" i="51"/>
  <c r="U43" i="51"/>
  <c r="Q43" i="51"/>
  <c r="T43" i="51" s="1"/>
  <c r="X42" i="51"/>
  <c r="U42" i="51"/>
  <c r="U50" i="51" s="1"/>
  <c r="Q42" i="51"/>
  <c r="Q50" i="51" s="1"/>
  <c r="X41" i="51"/>
  <c r="U41" i="51"/>
  <c r="Q41" i="51"/>
  <c r="T41" i="51" s="1"/>
  <c r="X16" i="51"/>
  <c r="V16" i="51"/>
  <c r="U16" i="51"/>
  <c r="X15" i="51"/>
  <c r="V15" i="51"/>
  <c r="U15" i="51"/>
  <c r="V14" i="51"/>
  <c r="X14" i="51" s="1"/>
  <c r="U14" i="51"/>
  <c r="X13" i="51"/>
  <c r="X12" i="51"/>
  <c r="X11" i="51"/>
  <c r="X10" i="51"/>
  <c r="X9" i="51"/>
  <c r="X8" i="51"/>
  <c r="AF7" i="51"/>
  <c r="AE7" i="51"/>
  <c r="AD7" i="51"/>
  <c r="AC7" i="51"/>
  <c r="AB7" i="51"/>
  <c r="X7" i="51"/>
  <c r="AF6" i="51"/>
  <c r="AE6" i="51"/>
  <c r="AD6" i="51"/>
  <c r="AC6" i="51"/>
  <c r="AB6" i="51"/>
  <c r="X6" i="51"/>
  <c r="AF5" i="51"/>
  <c r="AE5" i="51"/>
  <c r="AD5" i="51"/>
  <c r="AC5" i="51"/>
  <c r="AB5" i="51"/>
  <c r="X5" i="51"/>
  <c r="T50" i="51" l="1"/>
  <c r="X50" i="51"/>
  <c r="T42" i="51"/>
  <c r="X48" i="51"/>
</calcChain>
</file>

<file path=xl/sharedStrings.xml><?xml version="1.0" encoding="utf-8"?>
<sst xmlns="http://schemas.openxmlformats.org/spreadsheetml/2006/main" count="282" uniqueCount="114">
  <si>
    <t>１　口座振替利用状況</t>
  </si>
  <si>
    <t>口座振替</t>
  </si>
  <si>
    <t>固定資産税
都市計画税</t>
  </si>
  <si>
    <t>軽自動車税</t>
  </si>
  <si>
    <t>計</t>
  </si>
  <si>
    <t>２　還付金取扱状況</t>
  </si>
  <si>
    <t>法人市民税</t>
  </si>
  <si>
    <t>３　督促状発送状況</t>
  </si>
  <si>
    <t>（単位：人・件・千円・％）</t>
  </si>
  <si>
    <t>（単位：件・千円・％）</t>
  </si>
  <si>
    <t>４　滞納処分執行状況</t>
  </si>
  <si>
    <t>特別土地保有税</t>
  </si>
  <si>
    <t>件数</t>
    <rPh sb="0" eb="2">
      <t>ケンスウ</t>
    </rPh>
    <phoneticPr fontId="2"/>
  </si>
  <si>
    <t>税額</t>
    <rPh sb="0" eb="2">
      <t>ゼイガク</t>
    </rPh>
    <phoneticPr fontId="2"/>
  </si>
  <si>
    <t>５　不納欠損状況</t>
  </si>
  <si>
    <t>個人市民税</t>
  </si>
  <si>
    <t>都市計画税</t>
  </si>
  <si>
    <t>事業所税</t>
  </si>
  <si>
    <t>Ⅳ　納税関係</t>
    <phoneticPr fontId="4"/>
  </si>
  <si>
    <t>市たばこ税</t>
    <rPh sb="0" eb="1">
      <t>シ</t>
    </rPh>
    <rPh sb="4" eb="5">
      <t>ゼイ</t>
    </rPh>
    <phoneticPr fontId="2"/>
  </si>
  <si>
    <t>調　　定</t>
    <phoneticPr fontId="2"/>
  </si>
  <si>
    <t>割　合</t>
    <phoneticPr fontId="2"/>
  </si>
  <si>
    <t>市・県民税
（普通徴収）</t>
    <phoneticPr fontId="2"/>
  </si>
  <si>
    <t>納　　税
義務者数</t>
    <phoneticPr fontId="2"/>
  </si>
  <si>
    <t>税　　額</t>
    <phoneticPr fontId="2"/>
  </si>
  <si>
    <t>(注) １　（　）中は件数</t>
    <phoneticPr fontId="2"/>
  </si>
  <si>
    <t>　　　　　　　　　　　年　度
税　目</t>
    <phoneticPr fontId="2"/>
  </si>
  <si>
    <t>　　　　　　　 　　　　年　度
税　目</t>
    <phoneticPr fontId="2"/>
  </si>
  <si>
    <t>本　　税</t>
    <phoneticPr fontId="2"/>
  </si>
  <si>
    <t>前　年　比</t>
    <phoneticPr fontId="2"/>
  </si>
  <si>
    <t>個人市・県民税</t>
    <phoneticPr fontId="2"/>
  </si>
  <si>
    <t>件　数</t>
    <phoneticPr fontId="2"/>
  </si>
  <si>
    <t>金　額</t>
    <phoneticPr fontId="2"/>
  </si>
  <si>
    <t>そ　の　他</t>
    <phoneticPr fontId="2"/>
  </si>
  <si>
    <t>督　　促</t>
    <phoneticPr fontId="2"/>
  </si>
  <si>
    <t>-</t>
    <phoneticPr fontId="2"/>
  </si>
  <si>
    <t>入湯税</t>
    <rPh sb="0" eb="2">
      <t>ニュウトウ</t>
    </rPh>
    <rPh sb="2" eb="3">
      <t>ゼイ</t>
    </rPh>
    <phoneticPr fontId="2"/>
  </si>
  <si>
    <t>平　成　29　年　度</t>
    <phoneticPr fontId="2"/>
  </si>
  <si>
    <t>(単位：件・千円)</t>
    <phoneticPr fontId="2"/>
  </si>
  <si>
    <t>　　　　　　　　　　　　　年　度
　税　目</t>
    <phoneticPr fontId="2"/>
  </si>
  <si>
    <t>件　　数</t>
    <phoneticPr fontId="2"/>
  </si>
  <si>
    <t>合　　　計</t>
    <phoneticPr fontId="2"/>
  </si>
  <si>
    <t>○　市税等の口座振替制度利用状況</t>
    <rPh sb="2" eb="4">
      <t>シゼイ</t>
    </rPh>
    <rPh sb="4" eb="5">
      <t>トウ</t>
    </rPh>
    <rPh sb="6" eb="8">
      <t>コウザ</t>
    </rPh>
    <rPh sb="8" eb="10">
      <t>フリカエ</t>
    </rPh>
    <rPh sb="10" eb="12">
      <t>セイド</t>
    </rPh>
    <rPh sb="12" eb="14">
      <t>リヨウ</t>
    </rPh>
    <rPh sb="14" eb="16">
      <t>ジョウキョウ</t>
    </rPh>
    <phoneticPr fontId="2"/>
  </si>
  <si>
    <t>令　和　元　年　度</t>
    <rPh sb="0" eb="1">
      <t>レイ</t>
    </rPh>
    <rPh sb="2" eb="3">
      <t>カズ</t>
    </rPh>
    <rPh sb="4" eb="5">
      <t>モト</t>
    </rPh>
    <rPh sb="6" eb="7">
      <t>ネン</t>
    </rPh>
    <rPh sb="8" eb="9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</si>
  <si>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</si>
  <si>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　和　2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</si>
  <si>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</si>
  <si>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P61作図用</t>
    <rPh sb="3" eb="6">
      <t>サクズヨウ</t>
    </rPh>
    <phoneticPr fontId="2"/>
  </si>
  <si>
    <t>H28年度</t>
    <rPh sb="3" eb="5">
      <t>ネンド</t>
    </rPh>
    <phoneticPr fontId="2"/>
  </si>
  <si>
    <t>H29年度</t>
    <rPh sb="3" eb="5">
      <t>ネンド</t>
    </rPh>
    <phoneticPr fontId="2"/>
  </si>
  <si>
    <t>H30年度</t>
    <rPh sb="3" eb="5">
      <t>ネンド</t>
    </rPh>
    <phoneticPr fontId="2"/>
  </si>
  <si>
    <t>R1年度</t>
    <rPh sb="2" eb="4">
      <t>ネンド</t>
    </rPh>
    <phoneticPr fontId="2"/>
  </si>
  <si>
    <t>R2年度</t>
    <rPh sb="2" eb="4">
      <t>ネンド</t>
    </rPh>
    <phoneticPr fontId="2"/>
  </si>
  <si>
    <t>市・県民税
普通徴収</t>
    <rPh sb="0" eb="1">
      <t>シ</t>
    </rPh>
    <rPh sb="2" eb="5">
      <t>ケンミンゼイ</t>
    </rPh>
    <rPh sb="6" eb="8">
      <t>フツウ</t>
    </rPh>
    <rPh sb="8" eb="10">
      <t>チョウシュウ</t>
    </rPh>
    <phoneticPr fontId="2"/>
  </si>
  <si>
    <t>固定資産税
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</si>
  <si>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</si>
  <si>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計</t>
    <rPh sb="0" eb="1">
      <t>ケイ</t>
    </rPh>
    <phoneticPr fontId="2"/>
  </si>
  <si>
    <t>事業所税</t>
    <rPh sb="0" eb="3">
      <t>ジギョウショ</t>
    </rPh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</si>
  <si>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</si>
  <si>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法人市民税</t>
    <rPh sb="0" eb="2">
      <t>ホウジン</t>
    </rPh>
    <rPh sb="2" eb="5">
      <t>シミンゼイ</t>
    </rPh>
    <phoneticPr fontId="2"/>
  </si>
  <si>
    <t>個人市・県民税</t>
    <rPh sb="0" eb="2">
      <t>コジン</t>
    </rPh>
    <rPh sb="2" eb="3">
      <t>シ</t>
    </rPh>
    <rPh sb="4" eb="7">
      <t>ケンミンゼイ</t>
    </rPh>
    <phoneticPr fontId="2"/>
  </si>
  <si>
    <t>　　　　　　区分
税目</t>
    <rPh sb="6" eb="8">
      <t>クブン</t>
    </rPh>
    <rPh sb="12" eb="14">
      <t>ゼイモク</t>
    </rPh>
    <phoneticPr fontId="2"/>
  </si>
  <si>
    <t>合計</t>
    <rPh sb="0" eb="2">
      <t>ゴウケイ</t>
    </rPh>
    <phoneticPr fontId="2"/>
  </si>
  <si>
    <t>２号
生活困窮</t>
    <rPh sb="1" eb="2">
      <t>ゴウ</t>
    </rPh>
    <rPh sb="3" eb="5">
      <t>セイカツ</t>
    </rPh>
    <rPh sb="5" eb="7">
      <t>コンキュウ</t>
    </rPh>
    <phoneticPr fontId="2"/>
  </si>
  <si>
    <t>１号
無財産</t>
    <rPh sb="1" eb="2">
      <t>ゴウ</t>
    </rPh>
    <rPh sb="3" eb="4">
      <t>ム</t>
    </rPh>
    <rPh sb="4" eb="6">
      <t>ザイサン</t>
    </rPh>
    <phoneticPr fontId="2"/>
  </si>
  <si>
    <t>イ．停止中のもの</t>
    <rPh sb="2" eb="5">
      <t>テイシチュウ</t>
    </rPh>
    <phoneticPr fontId="2"/>
  </si>
  <si>
    <t>ア．新たに停止し翌年度へ繰越したもの</t>
    <rPh sb="2" eb="3">
      <t>アラ</t>
    </rPh>
    <rPh sb="5" eb="7">
      <t>テイシ</t>
    </rPh>
    <rPh sb="8" eb="11">
      <t>ヨクネンド</t>
    </rPh>
    <rPh sb="12" eb="14">
      <t>クリコシ</t>
    </rPh>
    <phoneticPr fontId="2"/>
  </si>
  <si>
    <t>　(5)　滞納処分の停止</t>
    <rPh sb="5" eb="7">
      <t>タイノウ</t>
    </rPh>
    <rPh sb="7" eb="9">
      <t>ショブン</t>
    </rPh>
    <rPh sb="10" eb="12">
      <t>テイシ</t>
    </rPh>
    <phoneticPr fontId="2"/>
  </si>
  <si>
    <t>落札金額</t>
    <rPh sb="0" eb="2">
      <t>ラクサツ</t>
    </rPh>
    <rPh sb="2" eb="4">
      <t>キンガク</t>
    </rPh>
    <phoneticPr fontId="2"/>
  </si>
  <si>
    <t>落札物件数</t>
    <rPh sb="0" eb="2">
      <t>ラクサツ</t>
    </rPh>
    <rPh sb="2" eb="4">
      <t>ブッケン</t>
    </rPh>
    <rPh sb="4" eb="5">
      <t>スウ</t>
    </rPh>
    <phoneticPr fontId="2"/>
  </si>
  <si>
    <t>公売物件数</t>
    <rPh sb="0" eb="2">
      <t>コウバイ</t>
    </rPh>
    <rPh sb="2" eb="4">
      <t>ブッケン</t>
    </rPh>
    <rPh sb="4" eb="5">
      <t>スウ</t>
    </rPh>
    <phoneticPr fontId="2"/>
  </si>
  <si>
    <t>動産等</t>
    <rPh sb="0" eb="2">
      <t>ドウサン</t>
    </rPh>
    <rPh sb="2" eb="3">
      <t>トウ</t>
    </rPh>
    <phoneticPr fontId="2"/>
  </si>
  <si>
    <t>不動産</t>
    <rPh sb="0" eb="3">
      <t>フドウサン</t>
    </rPh>
    <phoneticPr fontId="2"/>
  </si>
  <si>
    <t>公売</t>
    <rPh sb="0" eb="2">
      <t>コウバイ</t>
    </rPh>
    <phoneticPr fontId="2"/>
  </si>
  <si>
    <t>令和2年度</t>
    <rPh sb="0" eb="2">
      <t>レイワ</t>
    </rPh>
    <rPh sb="3" eb="5">
      <t>ネンド</t>
    </rPh>
    <phoneticPr fontId="2"/>
  </si>
  <si>
    <t>処分内容</t>
    <rPh sb="0" eb="2">
      <t>ショブン</t>
    </rPh>
    <rPh sb="2" eb="4">
      <t>ナイヨウ</t>
    </rPh>
    <phoneticPr fontId="2"/>
  </si>
  <si>
    <t>　(4)　公　　　　売</t>
    <rPh sb="5" eb="6">
      <t>コウ</t>
    </rPh>
    <rPh sb="10" eb="11">
      <t>バイ</t>
    </rPh>
    <phoneticPr fontId="2"/>
  </si>
  <si>
    <t>税　　　額</t>
    <rPh sb="0" eb="1">
      <t>ゼイ</t>
    </rPh>
    <rPh sb="4" eb="5">
      <t>ガク</t>
    </rPh>
    <phoneticPr fontId="2"/>
  </si>
  <si>
    <t>件　　　数</t>
    <rPh sb="0" eb="1">
      <t>ケン</t>
    </rPh>
    <rPh sb="4" eb="5">
      <t>スウ</t>
    </rPh>
    <phoneticPr fontId="2"/>
  </si>
  <si>
    <t>交付要求</t>
    <rPh sb="0" eb="2">
      <t>コウフ</t>
    </rPh>
    <rPh sb="2" eb="4">
      <t>ヨウキュウ</t>
    </rPh>
    <phoneticPr fontId="2"/>
  </si>
  <si>
    <t>参加
差押</t>
    <rPh sb="0" eb="2">
      <t>サンカ</t>
    </rPh>
    <rPh sb="3" eb="5">
      <t>サシオサエ</t>
    </rPh>
    <phoneticPr fontId="2"/>
  </si>
  <si>
    <t>　(2)　参　加　差　押</t>
    <rPh sb="5" eb="6">
      <t>サン</t>
    </rPh>
    <rPh sb="7" eb="8">
      <t>カ</t>
    </rPh>
    <rPh sb="9" eb="10">
      <t>サ</t>
    </rPh>
    <phoneticPr fontId="2"/>
  </si>
  <si>
    <t>債権</t>
    <rPh sb="0" eb="2">
      <t>サイケン</t>
    </rPh>
    <phoneticPr fontId="2"/>
  </si>
  <si>
    <t>差押</t>
    <rPh sb="0" eb="2">
      <t>サシ</t>
    </rPh>
    <phoneticPr fontId="2"/>
  </si>
  <si>
    <r>
      <t xml:space="preserve">３号
</t>
    </r>
    <r>
      <rPr>
        <sz val="10"/>
        <rFont val="ＭＳ 明朝"/>
        <family val="1"/>
        <charset val="128"/>
      </rPr>
      <t>所在及び財産不明</t>
    </r>
    <rPh sb="1" eb="2">
      <t>ゴウ</t>
    </rPh>
    <rPh sb="3" eb="5">
      <t>ショザイ</t>
    </rPh>
    <rPh sb="5" eb="6">
      <t>オヨ</t>
    </rPh>
    <rPh sb="7" eb="9">
      <t>ザイサン</t>
    </rPh>
    <rPh sb="9" eb="11">
      <t>フメイ</t>
    </rPh>
    <phoneticPr fontId="2"/>
  </si>
  <si>
    <t>　(1)　差　　　　　押</t>
    <phoneticPr fontId="2"/>
  </si>
  <si>
    <t>平　成　30　年　度</t>
    <phoneticPr fontId="2"/>
  </si>
  <si>
    <t>令　和　3  年　度</t>
    <rPh sb="0" eb="1">
      <t>レイ</t>
    </rPh>
    <rPh sb="2" eb="3">
      <t>カズ</t>
    </rPh>
    <rPh sb="7" eb="8">
      <t>ネン</t>
    </rPh>
    <rPh sb="9" eb="10">
      <t>ド</t>
    </rPh>
    <phoneticPr fontId="2"/>
  </si>
  <si>
    <t>令　和　3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</si>
  <si>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本　　税</t>
    <phoneticPr fontId="2"/>
  </si>
  <si>
    <t>金　額</t>
    <phoneticPr fontId="2"/>
  </si>
  <si>
    <t>固定資産税
都市計画税</t>
    <phoneticPr fontId="2"/>
  </si>
  <si>
    <t>調　　定</t>
    <phoneticPr fontId="2"/>
  </si>
  <si>
    <t>督　　促</t>
    <phoneticPr fontId="2"/>
  </si>
  <si>
    <t>割　合</t>
    <phoneticPr fontId="2"/>
  </si>
  <si>
    <t>固定資産税
都市計画税</t>
    <phoneticPr fontId="2"/>
  </si>
  <si>
    <t>件　数</t>
    <phoneticPr fontId="2"/>
  </si>
  <si>
    <t>-</t>
    <phoneticPr fontId="2"/>
  </si>
  <si>
    <t>金　額</t>
    <phoneticPr fontId="2"/>
  </si>
  <si>
    <t>(注）その他は市・県民税（特別徴収）、法人市民税、事業所税、特別土地保有税の合計。</t>
    <phoneticPr fontId="2"/>
  </si>
  <si>
    <t>令和3年度</t>
    <rPh sb="0" eb="2">
      <t>レイワ</t>
    </rPh>
    <rPh sb="3" eb="5">
      <t>ネンド</t>
    </rPh>
    <phoneticPr fontId="2"/>
  </si>
  <si>
    <t>(単位：件・千円)</t>
    <phoneticPr fontId="2"/>
  </si>
  <si>
    <t>　(3)　交　付　要　求</t>
    <phoneticPr fontId="2"/>
  </si>
  <si>
    <t>(単位：件・千円)</t>
    <phoneticPr fontId="2"/>
  </si>
  <si>
    <t>平成29年度</t>
    <phoneticPr fontId="2"/>
  </si>
  <si>
    <t>平成30年度</t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</si>
  <si>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</si>
  <si>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件　　数</t>
    <phoneticPr fontId="2"/>
  </si>
  <si>
    <t>税　　額</t>
    <phoneticPr fontId="2"/>
  </si>
  <si>
    <t>固定資産税
（土地、家屋、償却資産）</t>
    <phoneticPr fontId="2"/>
  </si>
  <si>
    <t>税　　額</t>
    <phoneticPr fontId="2"/>
  </si>
  <si>
    <t>件　　数</t>
    <phoneticPr fontId="2"/>
  </si>
  <si>
    <t>税　　額</t>
    <phoneticPr fontId="2"/>
  </si>
  <si>
    <t>(注)（　）中は、固定資産税件数に含まれている都市計画税件数の再掲分。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</si>
</sst>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#,##0\)"/>
    <numFmt numFmtId="177" formatCode="#,##0_);[Red]\(#,##0\)"/>
    <numFmt numFmtId="178" formatCode="#,##0.0_ "/>
    <numFmt numFmtId="179" formatCode="#,##0_ "/>
    <numFmt numFmtId="180" formatCode="0_ "/>
    <numFmt numFmtId="181" formatCode="0.0_ "/>
    <numFmt numFmtId="182" formatCode="#,##0_);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.5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281">
    <xf numFmtId="0" fontId="0" fillId="0" borderId="0" xfId="0"/>
    <xf numFmtId="0" fontId="7" fillId="0" borderId="0" xfId="3" applyFont="1">
      <alignment vertical="center"/>
    </xf>
    <xf numFmtId="0" fontId="8" fillId="2" borderId="5" xfId="0" applyFont="1" applyFill="1" applyBorder="1" applyAlignment="1">
      <alignment horizontal="center" vertical="center"/>
    </xf>
    <xf numFmtId="179" fontId="9" fillId="2" borderId="5" xfId="0" applyNumberFormat="1" applyFont="1" applyFill="1" applyBorder="1" applyAlignment="1">
      <alignment horizontal="right" vertical="center"/>
    </xf>
    <xf numFmtId="179" fontId="11" fillId="2" borderId="5" xfId="0" applyNumberFormat="1" applyFont="1" applyFill="1" applyBorder="1" applyAlignment="1">
      <alignment horizontal="right" vertical="center"/>
    </xf>
    <xf numFmtId="179" fontId="11" fillId="2" borderId="6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7" fontId="10" fillId="0" borderId="19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/>
    </xf>
    <xf numFmtId="177" fontId="10" fillId="0" borderId="4" xfId="0" applyNumberFormat="1" applyFont="1" applyFill="1" applyBorder="1" applyAlignment="1">
      <alignment horizontal="right" vertical="center"/>
    </xf>
    <xf numFmtId="177" fontId="9" fillId="2" borderId="18" xfId="0" applyNumberFormat="1" applyFont="1" applyFill="1" applyBorder="1" applyAlignment="1">
      <alignment horizontal="right" vertical="center"/>
    </xf>
    <xf numFmtId="176" fontId="9" fillId="2" borderId="17" xfId="0" applyNumberFormat="1" applyFont="1" applyFill="1" applyBorder="1" applyAlignment="1">
      <alignment horizontal="right" vertical="center"/>
    </xf>
    <xf numFmtId="177" fontId="9" fillId="2" borderId="5" xfId="0" applyNumberFormat="1" applyFont="1" applyFill="1" applyBorder="1" applyAlignment="1">
      <alignment horizontal="right" vertical="center"/>
    </xf>
    <xf numFmtId="182" fontId="9" fillId="2" borderId="5" xfId="0" applyNumberFormat="1" applyFont="1" applyFill="1" applyBorder="1" applyAlignment="1">
      <alignment horizontal="right" vertical="center"/>
    </xf>
    <xf numFmtId="177" fontId="11" fillId="2" borderId="18" xfId="0" applyNumberFormat="1" applyFont="1" applyFill="1" applyBorder="1" applyAlignment="1">
      <alignment horizontal="right" vertical="center"/>
    </xf>
    <xf numFmtId="176" fontId="11" fillId="2" borderId="17" xfId="0" applyNumberFormat="1" applyFont="1" applyFill="1" applyBorder="1" applyAlignment="1">
      <alignment horizontal="right" vertical="center"/>
    </xf>
    <xf numFmtId="182" fontId="11" fillId="2" borderId="6" xfId="0" applyNumberFormat="1" applyFont="1" applyFill="1" applyBorder="1" applyAlignment="1">
      <alignment horizontal="right" vertical="center"/>
    </xf>
    <xf numFmtId="177" fontId="12" fillId="0" borderId="19" xfId="0" applyNumberFormat="1" applyFont="1" applyFill="1" applyBorder="1" applyAlignment="1">
      <alignment horizontal="right" vertical="center"/>
    </xf>
    <xf numFmtId="179" fontId="8" fillId="0" borderId="22" xfId="0" applyNumberFormat="1" applyFont="1" applyFill="1" applyBorder="1" applyAlignment="1">
      <alignment horizontal="center" vertical="center"/>
    </xf>
    <xf numFmtId="181" fontId="9" fillId="2" borderId="20" xfId="0" applyNumberFormat="1" applyFont="1" applyFill="1" applyBorder="1" applyAlignment="1">
      <alignment horizontal="right" vertical="center"/>
    </xf>
    <xf numFmtId="181" fontId="9" fillId="2" borderId="21" xfId="0" applyNumberFormat="1" applyFont="1" applyFill="1" applyBorder="1" applyAlignment="1">
      <alignment horizontal="right" vertical="center"/>
    </xf>
    <xf numFmtId="181" fontId="11" fillId="2" borderId="20" xfId="0" applyNumberFormat="1" applyFont="1" applyFill="1" applyBorder="1" applyAlignment="1">
      <alignment horizontal="right" vertical="center"/>
    </xf>
    <xf numFmtId="181" fontId="11" fillId="2" borderId="21" xfId="0" applyNumberFormat="1" applyFont="1" applyFill="1" applyBorder="1" applyAlignment="1">
      <alignment horizontal="right" vertical="center"/>
    </xf>
    <xf numFmtId="181" fontId="11" fillId="2" borderId="3" xfId="0" applyNumberFormat="1" applyFont="1" applyFill="1" applyBorder="1" applyAlignment="1">
      <alignment horizontal="right" vertical="center"/>
    </xf>
    <xf numFmtId="179" fontId="8" fillId="0" borderId="23" xfId="0" applyNumberFormat="1" applyFont="1" applyFill="1" applyBorder="1" applyAlignment="1">
      <alignment horizontal="center" vertical="center"/>
    </xf>
    <xf numFmtId="177" fontId="10" fillId="2" borderId="4" xfId="0" applyNumberFormat="1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horizontal="right" vertical="center"/>
    </xf>
    <xf numFmtId="177" fontId="12" fillId="0" borderId="4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horizontal="right" vertical="center"/>
    </xf>
    <xf numFmtId="178" fontId="9" fillId="2" borderId="4" xfId="0" applyNumberFormat="1" applyFont="1" applyFill="1" applyBorder="1" applyAlignment="1">
      <alignment horizontal="right" vertical="center"/>
    </xf>
    <xf numFmtId="178" fontId="11" fillId="2" borderId="3" xfId="0" applyNumberFormat="1" applyFont="1" applyFill="1" applyBorder="1" applyAlignment="1">
      <alignment horizontal="right" vertical="center"/>
    </xf>
    <xf numFmtId="177" fontId="12" fillId="0" borderId="24" xfId="0" applyNumberFormat="1" applyFont="1" applyFill="1" applyBorder="1" applyAlignment="1">
      <alignment horizontal="right" vertical="center"/>
    </xf>
    <xf numFmtId="177" fontId="10" fillId="2" borderId="19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center" vertical="center"/>
    </xf>
    <xf numFmtId="181" fontId="9" fillId="2" borderId="25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right" vertical="center"/>
    </xf>
    <xf numFmtId="181" fontId="9" fillId="2" borderId="27" xfId="0" applyNumberFormat="1" applyFont="1" applyFill="1" applyBorder="1" applyAlignment="1">
      <alignment horizontal="right" vertical="center"/>
    </xf>
    <xf numFmtId="181" fontId="9" fillId="2" borderId="24" xfId="0" applyNumberFormat="1" applyFont="1" applyFill="1" applyBorder="1" applyAlignment="1">
      <alignment horizontal="right" vertical="center"/>
    </xf>
    <xf numFmtId="178" fontId="9" fillId="2" borderId="2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/>
    </xf>
    <xf numFmtId="179" fontId="11" fillId="2" borderId="4" xfId="0" applyNumberFormat="1" applyFont="1" applyFill="1" applyBorder="1" applyAlignment="1">
      <alignment horizontal="right" vertical="center"/>
    </xf>
    <xf numFmtId="179" fontId="11" fillId="2" borderId="1" xfId="0" applyNumberFormat="1" applyFont="1" applyFill="1" applyBorder="1" applyAlignment="1">
      <alignment horizontal="right" vertical="center"/>
    </xf>
    <xf numFmtId="179" fontId="9" fillId="2" borderId="4" xfId="0" applyNumberFormat="1" applyFont="1" applyFill="1" applyBorder="1" applyAlignment="1">
      <alignment horizontal="right" vertical="center"/>
    </xf>
    <xf numFmtId="179" fontId="9" fillId="2" borderId="1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9" fillId="2" borderId="14" xfId="0" applyNumberFormat="1" applyFont="1" applyFill="1" applyBorder="1" applyAlignment="1">
      <alignment horizontal="right" vertical="center"/>
    </xf>
    <xf numFmtId="176" fontId="9" fillId="2" borderId="15" xfId="0" applyNumberFormat="1" applyFont="1" applyFill="1" applyBorder="1" applyAlignment="1">
      <alignment horizontal="right" vertical="center"/>
    </xf>
    <xf numFmtId="177" fontId="9" fillId="2" borderId="1" xfId="0" applyNumberFormat="1" applyFont="1" applyFill="1" applyBorder="1" applyAlignment="1">
      <alignment horizontal="right" vertical="center"/>
    </xf>
    <xf numFmtId="177" fontId="11" fillId="2" borderId="14" xfId="0" applyNumberFormat="1" applyFont="1" applyFill="1" applyBorder="1" applyAlignment="1">
      <alignment horizontal="right" vertical="center"/>
    </xf>
    <xf numFmtId="176" fontId="11" fillId="2" borderId="15" xfId="0" applyNumberFormat="1" applyFont="1" applyFill="1" applyBorder="1" applyAlignment="1">
      <alignment horizontal="right" vertical="center"/>
    </xf>
    <xf numFmtId="181" fontId="9" fillId="2" borderId="18" xfId="0" applyNumberFormat="1" applyFont="1" applyFill="1" applyBorder="1" applyAlignment="1">
      <alignment horizontal="right" vertical="center"/>
    </xf>
    <xf numFmtId="181" fontId="9" fillId="2" borderId="77" xfId="0" applyNumberFormat="1" applyFont="1" applyFill="1" applyBorder="1" applyAlignment="1">
      <alignment horizontal="right" vertical="center"/>
    </xf>
    <xf numFmtId="182" fontId="9" fillId="2" borderId="1" xfId="0" applyNumberFormat="1" applyFont="1" applyFill="1" applyBorder="1" applyAlignment="1">
      <alignment horizontal="right" vertical="center"/>
    </xf>
    <xf numFmtId="181" fontId="9" fillId="2" borderId="6" xfId="0" applyNumberFormat="1" applyFont="1" applyFill="1" applyBorder="1" applyAlignment="1">
      <alignment horizontal="right" vertical="center"/>
    </xf>
    <xf numFmtId="182" fontId="11" fillId="2" borderId="2" xfId="0" applyNumberFormat="1" applyFont="1" applyFill="1" applyBorder="1" applyAlignment="1">
      <alignment horizontal="right" vertical="center"/>
    </xf>
    <xf numFmtId="178" fontId="9" fillId="2" borderId="3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177" fontId="13" fillId="0" borderId="26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right" vertical="center"/>
    </xf>
    <xf numFmtId="179" fontId="11" fillId="2" borderId="2" xfId="0" applyNumberFormat="1" applyFont="1" applyFill="1" applyBorder="1" applyAlignment="1">
      <alignment horizontal="right" vertical="center" shrinkToFit="1"/>
    </xf>
    <xf numFmtId="179" fontId="8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right"/>
    </xf>
    <xf numFmtId="179" fontId="8" fillId="0" borderId="28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177" fontId="10" fillId="0" borderId="11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right" vertical="center"/>
    </xf>
    <xf numFmtId="177" fontId="12" fillId="0" borderId="11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177" fontId="12" fillId="0" borderId="1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distributed"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79" fontId="11" fillId="2" borderId="4" xfId="0" applyNumberFormat="1" applyFont="1" applyFill="1" applyBorder="1" applyAlignment="1">
      <alignment horizontal="right" vertical="center"/>
    </xf>
    <xf numFmtId="179" fontId="11" fillId="2" borderId="1" xfId="0" applyNumberFormat="1" applyFont="1" applyFill="1" applyBorder="1" applyAlignment="1">
      <alignment horizontal="right" vertical="center"/>
    </xf>
    <xf numFmtId="179" fontId="11" fillId="2" borderId="3" xfId="0" applyNumberFormat="1" applyFont="1" applyFill="1" applyBorder="1" applyAlignment="1">
      <alignment horizontal="right" vertical="center"/>
    </xf>
    <xf numFmtId="179" fontId="11" fillId="2" borderId="2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distributed" vertical="center"/>
    </xf>
    <xf numFmtId="0" fontId="8" fillId="0" borderId="41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79" fontId="9" fillId="2" borderId="4" xfId="0" applyNumberFormat="1" applyFont="1" applyFill="1" applyBorder="1" applyAlignment="1">
      <alignment horizontal="right" vertical="center"/>
    </xf>
    <xf numFmtId="179" fontId="9" fillId="2" borderId="1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distributed" vertical="center" wrapText="1"/>
    </xf>
    <xf numFmtId="0" fontId="8" fillId="0" borderId="40" xfId="0" applyFont="1" applyFill="1" applyBorder="1" applyAlignment="1">
      <alignment horizontal="distributed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2" xfId="0" applyNumberFormat="1" applyFont="1" applyFill="1" applyBorder="1" applyAlignment="1">
      <alignment vertical="center"/>
    </xf>
    <xf numFmtId="178" fontId="12" fillId="0" borderId="3" xfId="0" applyNumberFormat="1" applyFont="1" applyFill="1" applyBorder="1" applyAlignment="1">
      <alignment vertical="center"/>
    </xf>
    <xf numFmtId="178" fontId="12" fillId="0" borderId="2" xfId="0" applyNumberFormat="1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vertical="center"/>
    </xf>
    <xf numFmtId="178" fontId="12" fillId="0" borderId="30" xfId="0" applyNumberFormat="1" applyFont="1" applyFill="1" applyBorder="1" applyAlignment="1">
      <alignment vertical="center"/>
    </xf>
    <xf numFmtId="0" fontId="8" fillId="0" borderId="32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vertical="center"/>
    </xf>
    <xf numFmtId="178" fontId="12" fillId="0" borderId="4" xfId="0" applyNumberFormat="1" applyFont="1" applyFill="1" applyBorder="1" applyAlignment="1">
      <alignment vertical="center"/>
    </xf>
    <xf numFmtId="178" fontId="12" fillId="0" borderId="1" xfId="0" applyNumberFormat="1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vertical="center"/>
    </xf>
    <xf numFmtId="178" fontId="12" fillId="0" borderId="29" xfId="0" applyNumberFormat="1" applyFont="1" applyFill="1" applyBorder="1" applyAlignment="1">
      <alignment vertical="center"/>
    </xf>
    <xf numFmtId="177" fontId="12" fillId="0" borderId="6" xfId="0" applyNumberFormat="1" applyFont="1" applyFill="1" applyBorder="1" applyAlignment="1">
      <alignment vertical="center"/>
    </xf>
    <xf numFmtId="178" fontId="12" fillId="0" borderId="13" xfId="0" applyNumberFormat="1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178" fontId="12" fillId="0" borderId="1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5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178" fontId="10" fillId="0" borderId="11" xfId="0" applyNumberFormat="1" applyFont="1" applyFill="1" applyBorder="1" applyAlignment="1">
      <alignment vertical="center"/>
    </xf>
    <xf numFmtId="178" fontId="10" fillId="0" borderId="29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77" fontId="11" fillId="2" borderId="20" xfId="0" applyNumberFormat="1" applyFont="1" applyFill="1" applyBorder="1" applyAlignment="1">
      <alignment horizontal="right" vertical="center"/>
    </xf>
    <xf numFmtId="177" fontId="11" fillId="2" borderId="14" xfId="0" applyNumberFormat="1" applyFont="1" applyFill="1" applyBorder="1" applyAlignment="1">
      <alignment horizontal="right" vertical="center"/>
    </xf>
    <xf numFmtId="176" fontId="11" fillId="2" borderId="21" xfId="0" applyNumberFormat="1" applyFont="1" applyFill="1" applyBorder="1" applyAlignment="1">
      <alignment horizontal="right" vertical="center"/>
    </xf>
    <xf numFmtId="176" fontId="11" fillId="2" borderId="15" xfId="0" applyNumberFormat="1" applyFont="1" applyFill="1" applyBorder="1" applyAlignment="1">
      <alignment horizontal="right" vertical="center"/>
    </xf>
    <xf numFmtId="177" fontId="9" fillId="2" borderId="4" xfId="0" applyNumberFormat="1" applyFont="1" applyFill="1" applyBorder="1" applyAlignment="1">
      <alignment horizontal="right" vertical="center"/>
    </xf>
    <xf numFmtId="177" fontId="9" fillId="2" borderId="1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distributed" vertical="center" wrapText="1"/>
    </xf>
    <xf numFmtId="177" fontId="11" fillId="2" borderId="3" xfId="0" applyNumberFormat="1" applyFont="1" applyFill="1" applyBorder="1" applyAlignment="1">
      <alignment horizontal="right" vertical="center"/>
    </xf>
    <xf numFmtId="177" fontId="11" fillId="2" borderId="2" xfId="0" applyNumberFormat="1" applyFont="1" applyFill="1" applyBorder="1" applyAlignment="1">
      <alignment horizontal="right" vertical="center"/>
    </xf>
    <xf numFmtId="177" fontId="9" fillId="2" borderId="20" xfId="0" applyNumberFormat="1" applyFont="1" applyFill="1" applyBorder="1" applyAlignment="1">
      <alignment horizontal="right" vertical="center"/>
    </xf>
    <xf numFmtId="177" fontId="9" fillId="2" borderId="14" xfId="0" applyNumberFormat="1" applyFont="1" applyFill="1" applyBorder="1" applyAlignment="1">
      <alignment horizontal="right" vertical="center"/>
    </xf>
    <xf numFmtId="176" fontId="9" fillId="2" borderId="21" xfId="0" applyNumberFormat="1" applyFont="1" applyFill="1" applyBorder="1" applyAlignment="1">
      <alignment horizontal="right" vertical="center"/>
    </xf>
    <xf numFmtId="176" fontId="9" fillId="2" borderId="15" xfId="0" applyNumberFormat="1" applyFont="1" applyFill="1" applyBorder="1" applyAlignment="1">
      <alignment horizontal="right" vertical="center"/>
    </xf>
    <xf numFmtId="176" fontId="10" fillId="0" borderId="15" xfId="0" applyNumberFormat="1" applyFont="1" applyBorder="1"/>
    <xf numFmtId="0" fontId="8" fillId="2" borderId="38" xfId="0" applyFont="1" applyFill="1" applyBorder="1" applyAlignment="1">
      <alignment horizontal="center" vertical="center"/>
    </xf>
    <xf numFmtId="179" fontId="7" fillId="0" borderId="43" xfId="0" applyNumberFormat="1" applyFont="1" applyFill="1" applyBorder="1" applyAlignment="1">
      <alignment horizontal="right" vertical="center"/>
    </xf>
    <xf numFmtId="179" fontId="7" fillId="0" borderId="44" xfId="0" applyNumberFormat="1" applyFont="1" applyFill="1" applyBorder="1" applyAlignment="1">
      <alignment horizontal="right" vertical="center"/>
    </xf>
    <xf numFmtId="179" fontId="7" fillId="0" borderId="45" xfId="0" applyNumberFormat="1" applyFont="1" applyFill="1" applyBorder="1" applyAlignment="1">
      <alignment horizontal="right" vertical="center"/>
    </xf>
    <xf numFmtId="179" fontId="7" fillId="0" borderId="46" xfId="0" applyNumberFormat="1" applyFont="1" applyFill="1" applyBorder="1" applyAlignment="1">
      <alignment horizontal="right" vertical="center"/>
    </xf>
    <xf numFmtId="179" fontId="7" fillId="0" borderId="26" xfId="0" applyNumberFormat="1" applyFont="1" applyFill="1" applyBorder="1" applyAlignment="1">
      <alignment horizontal="right" vertical="center"/>
    </xf>
    <xf numFmtId="179" fontId="7" fillId="0" borderId="47" xfId="0" applyNumberFormat="1" applyFont="1" applyFill="1" applyBorder="1" applyAlignment="1">
      <alignment horizontal="right" vertical="center"/>
    </xf>
    <xf numFmtId="179" fontId="7" fillId="0" borderId="48" xfId="0" applyNumberFormat="1" applyFont="1" applyFill="1" applyBorder="1" applyAlignment="1">
      <alignment horizontal="right" vertical="center"/>
    </xf>
    <xf numFmtId="179" fontId="7" fillId="0" borderId="49" xfId="0" applyNumberFormat="1" applyFont="1" applyFill="1" applyBorder="1" applyAlignment="1">
      <alignment horizontal="right" vertical="center"/>
    </xf>
    <xf numFmtId="179" fontId="7" fillId="0" borderId="50" xfId="0" applyNumberFormat="1" applyFont="1" applyFill="1" applyBorder="1" applyAlignment="1">
      <alignment horizontal="right" vertical="center"/>
    </xf>
    <xf numFmtId="0" fontId="15" fillId="0" borderId="51" xfId="0" applyFont="1" applyFill="1" applyBorder="1" applyAlignment="1">
      <alignment horizontal="center" vertical="center" shrinkToFit="1"/>
    </xf>
    <xf numFmtId="0" fontId="15" fillId="0" borderId="44" xfId="0" applyFont="1" applyFill="1" applyBorder="1" applyAlignment="1">
      <alignment horizontal="center" vertical="center" shrinkToFit="1"/>
    </xf>
    <xf numFmtId="0" fontId="15" fillId="0" borderId="45" xfId="0" applyFont="1" applyFill="1" applyBorder="1" applyAlignment="1">
      <alignment horizontal="center" vertical="center" shrinkToFit="1"/>
    </xf>
    <xf numFmtId="179" fontId="7" fillId="0" borderId="52" xfId="0" applyNumberFormat="1" applyFont="1" applyFill="1" applyBorder="1" applyAlignment="1">
      <alignment horizontal="right" vertical="center"/>
    </xf>
    <xf numFmtId="0" fontId="15" fillId="0" borderId="53" xfId="0" applyFont="1" applyFill="1" applyBorder="1" applyAlignment="1">
      <alignment horizontal="center"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4" xfId="0" applyFont="1" applyFill="1" applyBorder="1" applyAlignment="1">
      <alignment horizontal="center" vertical="center" shrinkToFit="1"/>
    </xf>
    <xf numFmtId="0" fontId="15" fillId="0" borderId="52" xfId="0" applyFont="1" applyFill="1" applyBorder="1" applyAlignment="1">
      <alignment horizontal="center" vertical="center" shrinkToFit="1"/>
    </xf>
    <xf numFmtId="179" fontId="7" fillId="0" borderId="55" xfId="0" applyNumberFormat="1" applyFont="1" applyFill="1" applyBorder="1" applyAlignment="1">
      <alignment horizontal="right" vertical="center"/>
    </xf>
    <xf numFmtId="179" fontId="7" fillId="0" borderId="56" xfId="0" applyNumberFormat="1" applyFont="1" applyFill="1" applyBorder="1" applyAlignment="1">
      <alignment horizontal="right" vertical="center"/>
    </xf>
    <xf numFmtId="0" fontId="15" fillId="0" borderId="53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left" vertical="top" wrapText="1"/>
    </xf>
    <xf numFmtId="0" fontId="16" fillId="0" borderId="62" xfId="0" applyFont="1" applyFill="1" applyBorder="1" applyAlignment="1">
      <alignment horizontal="left" vertical="top"/>
    </xf>
    <xf numFmtId="0" fontId="16" fillId="0" borderId="63" xfId="0" applyFont="1" applyFill="1" applyBorder="1" applyAlignment="1">
      <alignment horizontal="left" vertical="top"/>
    </xf>
    <xf numFmtId="0" fontId="16" fillId="0" borderId="64" xfId="0" applyFont="1" applyFill="1" applyBorder="1" applyAlignment="1">
      <alignment horizontal="left" vertical="top"/>
    </xf>
    <xf numFmtId="0" fontId="16" fillId="0" borderId="65" xfId="0" applyFont="1" applyFill="1" applyBorder="1" applyAlignment="1">
      <alignment horizontal="left" vertical="top"/>
    </xf>
    <xf numFmtId="0" fontId="16" fillId="0" borderId="66" xfId="0" applyFont="1" applyFill="1" applyBorder="1" applyAlignment="1">
      <alignment horizontal="left" vertical="top"/>
    </xf>
    <xf numFmtId="0" fontId="15" fillId="0" borderId="67" xfId="0" applyFont="1" applyFill="1" applyBorder="1" applyAlignment="1">
      <alignment horizontal="center" vertical="center" wrapText="1"/>
    </xf>
    <xf numFmtId="0" fontId="15" fillId="0" borderId="67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180" fontId="15" fillId="0" borderId="26" xfId="0" applyNumberFormat="1" applyFont="1" applyFill="1" applyBorder="1" applyAlignment="1">
      <alignment horizontal="center" vertical="center"/>
    </xf>
    <xf numFmtId="180" fontId="15" fillId="0" borderId="52" xfId="0" applyNumberFormat="1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179" fontId="15" fillId="0" borderId="26" xfId="0" applyNumberFormat="1" applyFont="1" applyBorder="1" applyAlignment="1">
      <alignment horizontal="right" vertical="center"/>
    </xf>
    <xf numFmtId="179" fontId="15" fillId="0" borderId="47" xfId="0" applyNumberFormat="1" applyFont="1" applyBorder="1" applyAlignment="1">
      <alignment horizontal="right" vertical="center"/>
    </xf>
    <xf numFmtId="179" fontId="15" fillId="0" borderId="56" xfId="0" applyNumberFormat="1" applyFont="1" applyBorder="1" applyAlignment="1">
      <alignment horizontal="right" vertical="center"/>
    </xf>
    <xf numFmtId="0" fontId="15" fillId="0" borderId="52" xfId="0" applyFont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71" xfId="0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horizontal="center" vertical="center"/>
    </xf>
    <xf numFmtId="180" fontId="15" fillId="0" borderId="73" xfId="0" applyNumberFormat="1" applyFont="1" applyFill="1" applyBorder="1" applyAlignment="1">
      <alignment horizontal="center" vertical="center"/>
    </xf>
    <xf numFmtId="180" fontId="15" fillId="0" borderId="54" xfId="0" applyNumberFormat="1" applyFont="1" applyFill="1" applyBorder="1" applyAlignment="1">
      <alignment horizontal="center" vertical="center"/>
    </xf>
    <xf numFmtId="179" fontId="15" fillId="0" borderId="52" xfId="0" applyNumberFormat="1" applyFont="1" applyBorder="1" applyAlignment="1">
      <alignment horizontal="right" vertical="center"/>
    </xf>
    <xf numFmtId="179" fontId="15" fillId="0" borderId="43" xfId="0" applyNumberFormat="1" applyFont="1" applyBorder="1" applyAlignment="1">
      <alignment horizontal="right" vertical="center"/>
    </xf>
    <xf numFmtId="179" fontId="15" fillId="0" borderId="55" xfId="0" applyNumberFormat="1" applyFont="1" applyBorder="1" applyAlignment="1">
      <alignment horizontal="right" vertical="center"/>
    </xf>
    <xf numFmtId="0" fontId="15" fillId="0" borderId="73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179" fontId="15" fillId="0" borderId="47" xfId="0" applyNumberFormat="1" applyFont="1" applyFill="1" applyBorder="1" applyAlignment="1">
      <alignment vertical="center"/>
    </xf>
    <xf numFmtId="179" fontId="15" fillId="0" borderId="48" xfId="0" applyNumberFormat="1" applyFont="1" applyFill="1" applyBorder="1" applyAlignment="1">
      <alignment vertical="center"/>
    </xf>
    <xf numFmtId="179" fontId="15" fillId="0" borderId="49" xfId="0" applyNumberFormat="1" applyFont="1" applyFill="1" applyBorder="1" applyAlignment="1">
      <alignment vertical="center"/>
    </xf>
    <xf numFmtId="179" fontId="15" fillId="0" borderId="26" xfId="0" applyNumberFormat="1" applyFont="1" applyFill="1" applyBorder="1" applyAlignment="1">
      <alignment vertical="center"/>
    </xf>
    <xf numFmtId="179" fontId="15" fillId="0" borderId="56" xfId="0" applyNumberFormat="1" applyFont="1" applyFill="1" applyBorder="1" applyAlignment="1">
      <alignment vertical="center"/>
    </xf>
    <xf numFmtId="179" fontId="15" fillId="0" borderId="43" xfId="0" applyNumberFormat="1" applyFont="1" applyFill="1" applyBorder="1" applyAlignment="1">
      <alignment vertical="center"/>
    </xf>
    <xf numFmtId="179" fontId="15" fillId="0" borderId="44" xfId="0" applyNumberFormat="1" applyFont="1" applyFill="1" applyBorder="1" applyAlignment="1">
      <alignment vertical="center"/>
    </xf>
    <xf numFmtId="179" fontId="15" fillId="0" borderId="45" xfId="0" applyNumberFormat="1" applyFont="1" applyFill="1" applyBorder="1" applyAlignment="1">
      <alignment vertical="center"/>
    </xf>
    <xf numFmtId="179" fontId="15" fillId="0" borderId="52" xfId="0" applyNumberFormat="1" applyFont="1" applyFill="1" applyBorder="1" applyAlignment="1">
      <alignment vertical="center"/>
    </xf>
    <xf numFmtId="179" fontId="15" fillId="0" borderId="55" xfId="0" applyNumberFormat="1" applyFont="1" applyFill="1" applyBorder="1" applyAlignment="1">
      <alignment vertical="center"/>
    </xf>
    <xf numFmtId="0" fontId="15" fillId="0" borderId="78" xfId="0" applyFont="1" applyFill="1" applyBorder="1" applyAlignment="1">
      <alignment horizontal="center" vertical="center"/>
    </xf>
    <xf numFmtId="179" fontId="15" fillId="0" borderId="49" xfId="0" applyNumberFormat="1" applyFont="1" applyBorder="1" applyAlignment="1">
      <alignment horizontal="right" vertical="center"/>
    </xf>
    <xf numFmtId="0" fontId="15" fillId="0" borderId="73" xfId="0" applyFont="1" applyFill="1" applyBorder="1" applyAlignment="1">
      <alignment horizontal="center" vertical="center" wrapText="1"/>
    </xf>
    <xf numFmtId="179" fontId="15" fillId="0" borderId="45" xfId="0" applyNumberFormat="1" applyFont="1" applyBorder="1" applyAlignment="1">
      <alignment horizontal="right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left" vertical="center" wrapText="1"/>
    </xf>
    <xf numFmtId="0" fontId="8" fillId="0" borderId="75" xfId="0" applyFont="1" applyFill="1" applyBorder="1" applyAlignment="1">
      <alignment horizontal="left" vertical="center" wrapText="1"/>
    </xf>
    <xf numFmtId="0" fontId="8" fillId="0" borderId="76" xfId="0" applyFont="1" applyFill="1" applyBorder="1" applyAlignment="1">
      <alignment horizontal="left" vertical="center" wrapText="1"/>
    </xf>
  </cellXfs>
  <cellStyles count="4">
    <cellStyle name="パーセント 2" xfId="1"/>
    <cellStyle name="桁区切り 2" xfId="2"/>
    <cellStyle name="標準" xfId="0" builtinId="0"/>
    <cellStyle name="標準_001中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54789500618777E-2"/>
          <c:y val="4.8882459462301048E-2"/>
          <c:w val="0.89801532837138875"/>
          <c:h val="0.89092992345934663"/>
        </c:manualLayout>
      </c:layout>
      <c:lineChart>
        <c:grouping val="standard"/>
        <c:varyColors val="0"/>
        <c:ser>
          <c:idx val="0"/>
          <c:order val="0"/>
          <c:tx>
            <c:strRef>
              <c:f>[1]P57!$AA$5</c:f>
              <c:strCache>
                <c:ptCount val="1"/>
                <c:pt idx="0">
                  <c:v>市・県民税
普通徴収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[1]P57!$AB$4:$AF$4</c:f>
              <c:strCache>
                <c:ptCount val="5"/>
                <c:pt idx="0">
                  <c:v>H29年度</c:v>
                </c:pt>
                <c:pt idx="1">
                  <c:v>H30年度</c:v>
                </c:pt>
                <c:pt idx="2">
                  <c:v>R1年度</c:v>
                </c:pt>
                <c:pt idx="3">
                  <c:v>R2年度</c:v>
                </c:pt>
                <c:pt idx="4">
                  <c:v>R3年度</c:v>
                </c:pt>
              </c:strCache>
            </c:strRef>
          </c:cat>
          <c:val>
            <c:numRef>
              <c:f>[1]P57!$AB$5:$AF$5</c:f>
              <c:numCache>
                <c:formatCode>General</c:formatCode>
                <c:ptCount val="5"/>
                <c:pt idx="0">
                  <c:v>24249</c:v>
                </c:pt>
                <c:pt idx="1">
                  <c:v>23167</c:v>
                </c:pt>
                <c:pt idx="2">
                  <c:v>22213</c:v>
                </c:pt>
                <c:pt idx="3">
                  <c:v>21427</c:v>
                </c:pt>
                <c:pt idx="4">
                  <c:v>21317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11-4E7A-B08B-0C6A344BD8F0}"/>
            </c:ext>
          </c:extLst>
        </c:ser>
        <c:ser>
          <c:idx val="1"/>
          <c:order val="1"/>
          <c:tx>
            <c:strRef>
              <c:f>[1]P57!$AA$6</c:f>
              <c:strCache>
                <c:ptCount val="1"/>
                <c:pt idx="0">
                  <c:v>固定資産税
都市計画税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 w="med" len="med"/>
              <a:tailEnd type="diamond" w="med" len="med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headEnd type="diamond" w="med" len="med"/>
                <a:tailEnd type="diamond" w="med" len="med"/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[1]P57!$AB$4:$AF$4</c:f>
              <c:strCache>
                <c:ptCount val="5"/>
                <c:pt idx="0">
                  <c:v>H29年度</c:v>
                </c:pt>
                <c:pt idx="1">
                  <c:v>H30年度</c:v>
                </c:pt>
                <c:pt idx="2">
                  <c:v>R1年度</c:v>
                </c:pt>
                <c:pt idx="3">
                  <c:v>R2年度</c:v>
                </c:pt>
                <c:pt idx="4">
                  <c:v>R3年度</c:v>
                </c:pt>
              </c:strCache>
            </c:strRef>
          </c:cat>
          <c:val>
            <c:numRef>
              <c:f>[1]P57!$AB$6:$AF$6</c:f>
              <c:numCache>
                <c:formatCode>General</c:formatCode>
                <c:ptCount val="5"/>
                <c:pt idx="0">
                  <c:v>177489</c:v>
                </c:pt>
                <c:pt idx="1">
                  <c:v>176177</c:v>
                </c:pt>
                <c:pt idx="2">
                  <c:v>174622</c:v>
                </c:pt>
                <c:pt idx="3">
                  <c:v>173200</c:v>
                </c:pt>
                <c:pt idx="4">
                  <c:v>171780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1-4E7A-B08B-0C6A344BD8F0}"/>
            </c:ext>
          </c:extLst>
        </c:ser>
        <c:ser>
          <c:idx val="2"/>
          <c:order val="2"/>
          <c:tx>
            <c:strRef>
              <c:f>[1]P57!$AA$7</c:f>
              <c:strCache>
                <c:ptCount val="1"/>
                <c:pt idx="0">
                  <c:v>軽自動車税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[1]P57!$AB$4:$AF$4</c:f>
              <c:strCache>
                <c:ptCount val="5"/>
                <c:pt idx="0">
                  <c:v>H29年度</c:v>
                </c:pt>
                <c:pt idx="1">
                  <c:v>H30年度</c:v>
                </c:pt>
                <c:pt idx="2">
                  <c:v>R1年度</c:v>
                </c:pt>
                <c:pt idx="3">
                  <c:v>R2年度</c:v>
                </c:pt>
                <c:pt idx="4">
                  <c:v>R3年度</c:v>
                </c:pt>
              </c:strCache>
            </c:strRef>
          </c:cat>
          <c:val>
            <c:numRef>
              <c:f>[1]P57!$AB$7:$AF$7</c:f>
              <c:numCache>
                <c:formatCode>General</c:formatCode>
                <c:ptCount val="5"/>
                <c:pt idx="0">
                  <c:v>23130</c:v>
                </c:pt>
                <c:pt idx="1">
                  <c:v>22496</c:v>
                </c:pt>
                <c:pt idx="2">
                  <c:v>21756</c:v>
                </c:pt>
                <c:pt idx="3">
                  <c:v>21081</c:v>
                </c:pt>
                <c:pt idx="4">
                  <c:v>20526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11-4E7A-B08B-0C6A344BD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386472"/>
        <c:axId val="1"/>
      </c:lineChart>
      <c:catAx>
        <c:axId val="41138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38647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142875</xdr:rowOff>
    </xdr:from>
    <xdr:to>
      <xdr:col>10</xdr:col>
      <xdr:colOff>400050</xdr:colOff>
      <xdr:row>60</xdr:row>
      <xdr:rowOff>66675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542925</xdr:colOff>
      <xdr:row>17</xdr:row>
      <xdr:rowOff>57150</xdr:rowOff>
    </xdr:from>
    <xdr:to>
      <xdr:col>8</xdr:col>
      <xdr:colOff>436258</xdr:colOff>
      <xdr:row>20</xdr:row>
      <xdr:rowOff>111873</xdr:rowOff>
    </xdr:to>
    <xdr:sp macro="" textlink="">
      <xdr:nvSpPr>
        <xdr:cNvPr id="3" name="四角形吹き出し 2"/>
        <xdr:cNvSpPr/>
      </xdr:nvSpPr>
      <xdr:spPr bwMode="auto">
        <a:xfrm>
          <a:off x="4657725" y="3019425"/>
          <a:ext cx="1264933" cy="569073"/>
        </a:xfrm>
        <a:prstGeom prst="wedgeRectCallout">
          <a:avLst>
            <a:gd name="adj1" fmla="val -59227"/>
            <a:gd name="adj2" fmla="val -185891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300"/>
            </a:lnSpc>
          </a:pPr>
          <a:r>
            <a:rPr lang="ja-JP" altLang="en-US" sz="1100" b="0">
              <a:latin typeface="HG丸ｺﾞｼｯｸM-PRO" pitchFamily="50" charset="-128"/>
              <a:ea typeface="HG丸ｺﾞｼｯｸM-PRO" pitchFamily="50" charset="-128"/>
            </a:rPr>
            <a:t>固定資産税</a:t>
          </a:r>
          <a:r>
            <a:rPr lang="en-US" altLang="ja-JP" sz="1100" b="0">
              <a:latin typeface="HG丸ｺﾞｼｯｸM-PRO" pitchFamily="50" charset="-128"/>
              <a:ea typeface="HG丸ｺﾞｼｯｸM-PRO" pitchFamily="50" charset="-128"/>
            </a:rPr>
            <a:t/>
          </a:r>
          <a:br>
            <a:rPr lang="en-US" altLang="ja-JP" sz="1100" b="0">
              <a:latin typeface="HG丸ｺﾞｼｯｸM-PRO" pitchFamily="50" charset="-128"/>
              <a:ea typeface="HG丸ｺﾞｼｯｸM-PRO" pitchFamily="50" charset="-128"/>
            </a:rPr>
          </a:br>
          <a:r>
            <a:rPr lang="ja-JP" altLang="en-US" sz="1100" b="0">
              <a:latin typeface="HG丸ｺﾞｼｯｸM-PRO" pitchFamily="50" charset="-128"/>
              <a:ea typeface="HG丸ｺﾞｼｯｸM-PRO" pitchFamily="50" charset="-128"/>
            </a:rPr>
            <a:t>都市計画税</a:t>
          </a:r>
          <a:endParaRPr lang="en-US" altLang="ja-JP" sz="1100" b="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5</xdr:col>
      <xdr:colOff>304800</xdr:colOff>
      <xdr:row>42</xdr:row>
      <xdr:rowOff>76200</xdr:rowOff>
    </xdr:from>
    <xdr:to>
      <xdr:col>8</xdr:col>
      <xdr:colOff>101917</xdr:colOff>
      <xdr:row>44</xdr:row>
      <xdr:rowOff>162485</xdr:rowOff>
    </xdr:to>
    <xdr:sp macro="" textlink="">
      <xdr:nvSpPr>
        <xdr:cNvPr id="4" name="四角形吹き出し 3"/>
        <xdr:cNvSpPr/>
      </xdr:nvSpPr>
      <xdr:spPr bwMode="auto">
        <a:xfrm>
          <a:off x="3733800" y="7324725"/>
          <a:ext cx="1854517" cy="429185"/>
        </a:xfrm>
        <a:prstGeom prst="wedgeRectCallout">
          <a:avLst>
            <a:gd name="adj1" fmla="val -47089"/>
            <a:gd name="adj2" fmla="val 218465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 b="0">
              <a:latin typeface="HG丸ｺﾞｼｯｸM-PRO" pitchFamily="50" charset="-128"/>
              <a:ea typeface="HG丸ｺﾞｼｯｸM-PRO" pitchFamily="50" charset="-128"/>
            </a:rPr>
            <a:t>市・県民税（普通徴収）</a:t>
          </a:r>
          <a:endParaRPr lang="en-US" altLang="ja-JP" sz="1100" b="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6</xdr:col>
      <xdr:colOff>323850</xdr:colOff>
      <xdr:row>53</xdr:row>
      <xdr:rowOff>142876</xdr:rowOff>
    </xdr:from>
    <xdr:to>
      <xdr:col>7</xdr:col>
      <xdr:colOff>618645</xdr:colOff>
      <xdr:row>55</xdr:row>
      <xdr:rowOff>104776</xdr:rowOff>
    </xdr:to>
    <xdr:sp macro="" textlink="">
      <xdr:nvSpPr>
        <xdr:cNvPr id="5" name="四角形吹き出し 4"/>
        <xdr:cNvSpPr/>
      </xdr:nvSpPr>
      <xdr:spPr bwMode="auto">
        <a:xfrm>
          <a:off x="4438650" y="9277351"/>
          <a:ext cx="980595" cy="304800"/>
        </a:xfrm>
        <a:prstGeom prst="wedgeRectCallout">
          <a:avLst>
            <a:gd name="adj1" fmla="val -46220"/>
            <a:gd name="adj2" fmla="val -169618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 b="0">
              <a:latin typeface="HG丸ｺﾞｼｯｸM-PRO" pitchFamily="50" charset="-128"/>
              <a:ea typeface="HG丸ｺﾞｼｯｸM-PRO" pitchFamily="50" charset="-128"/>
            </a:rPr>
            <a:t>軽自動車税</a:t>
          </a:r>
          <a:endParaRPr lang="en-US" altLang="ja-JP" sz="1100" b="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0.03193</cdr:x>
      <cdr:y>0.01479</cdr:y>
    </cdr:from>
    <cdr:to>
      <cdr:x>0.07361</cdr:x>
      <cdr:y>0.0412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46050"/>
          <a:ext cx="293091" cy="267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b="0">
              <a:latin typeface="HG丸ｺﾞｼｯｸM-PRO" pitchFamily="50" charset="-128"/>
              <a:ea typeface="HG丸ｺﾞｼｯｸM-PRO" pitchFamily="50" charset="-128"/>
            </a:rPr>
            <a:t>人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9960033/Desktop/&#26989;&#21209;&#20840;&#33324;&#12501;&#12449;&#12452;&#12523;/&#26989;&#21209;&#20869;&#23481;(20190329&#29694;&#22312;)/01&#31649;&#29702;&#20418;&#26989;&#21209;/08_&#29031;&#20250;&#12539;&#22238;&#31572;&#26989;&#21209;/R4_&#29031;&#20250;&#22238;&#31572;&#26989;&#21209;/&#24193;&#20869;/20220809&#12304;&#31246;&#21046;&#35506;&#12305;&#24066;&#31246;&#27010;&#35201;/&#21454;&#32013;&#20418;&#38263;&#20998;/04-02&#32013;&#31246;&#35506;57&#65374;60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扉"/>
      <sheetName val="P57"/>
      <sheetName val="P58"/>
      <sheetName val="P59"/>
      <sheetName val="P60"/>
    </sheetNames>
    <sheetDataSet>
      <sheetData sheetId="0" refreshError="1"/>
      <sheetData sheetId="1">
        <row r="4">
          <cell r="AB4" t="str">
            <v>H29年度</v>
          </cell>
          <cell r="AC4" t="str">
            <v>H30年度</v>
          </cell>
          <cell r="AD4" t="str">
            <v>R1年度</v>
          </cell>
          <cell r="AE4" t="str">
            <v>R2年度</v>
          </cell>
          <cell r="AF4" t="str">
            <v>R3年度</v>
          </cell>
        </row>
        <row r="5">
          <cell r="AA5" t="str">
            <v>市・県民税
普通徴収</v>
          </cell>
          <cell r="AB5">
            <v>24249</v>
          </cell>
          <cell r="AC5">
            <v>23167</v>
          </cell>
          <cell r="AD5">
            <v>22213</v>
          </cell>
          <cell r="AE5">
            <v>21427</v>
          </cell>
          <cell r="AF5">
            <v>21317</v>
          </cell>
        </row>
        <row r="6">
          <cell r="AA6" t="str">
            <v>固定資産税
都市計画税</v>
          </cell>
          <cell r="AB6">
            <v>177489</v>
          </cell>
          <cell r="AC6">
            <v>176177</v>
          </cell>
          <cell r="AD6">
            <v>174622</v>
          </cell>
          <cell r="AE6">
            <v>173200</v>
          </cell>
          <cell r="AF6">
            <v>171780</v>
          </cell>
        </row>
        <row r="7">
          <cell r="AA7" t="str">
            <v>軽自動車税</v>
          </cell>
          <cell r="AB7">
            <v>23130</v>
          </cell>
          <cell r="AC7">
            <v>22496</v>
          </cell>
          <cell r="AD7">
            <v>21756</v>
          </cell>
          <cell r="AE7">
            <v>21081</v>
          </cell>
          <cell r="AF7">
            <v>20526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C7"/>
  <sheetViews>
    <sheetView showGridLines="0" tabSelected="1" workbookViewId="0">
      <selection activeCell="B1" sqref="B1:C1"/>
    </sheetView>
  </sheetViews>
  <sheetFormatPr defaultColWidth="8" defaultRowHeight="27" customHeight="1" x14ac:dyDescent="0.15"/>
  <cols>
    <col min="1" max="1" width="19.875" style="1" customWidth="1"/>
    <col min="2" max="2" width="4.125" style="1" customWidth="1"/>
    <col min="3" max="3" width="43.625" style="1" customWidth="1"/>
    <col min="4" max="16384" width="8" style="1"/>
  </cols>
  <sheetData>
    <row r="1" spans="2:3" ht="27" customHeight="1" x14ac:dyDescent="0.15">
      <c r="B1" s="108" t="s">
        <v>18</v>
      </c>
      <c r="C1" s="109"/>
    </row>
    <row r="2" spans="2:3" ht="39.950000000000003" customHeight="1" x14ac:dyDescent="0.15"/>
    <row r="3" spans="2:3" ht="27" customHeight="1" x14ac:dyDescent="0.15">
      <c r="C3" s="1" t="s">
        <v>0</v>
      </c>
    </row>
    <row r="4" spans="2:3" ht="27" customHeight="1" x14ac:dyDescent="0.15">
      <c r="C4" s="1" t="s">
        <v>5</v>
      </c>
    </row>
    <row r="5" spans="2:3" ht="27" customHeight="1" x14ac:dyDescent="0.15">
      <c r="C5" s="1" t="s">
        <v>7</v>
      </c>
    </row>
    <row r="6" spans="2:3" ht="27" customHeight="1" x14ac:dyDescent="0.15">
      <c r="C6" s="1" t="s">
        <v>10</v>
      </c>
    </row>
    <row r="7" spans="2:3" ht="27" customHeight="1" x14ac:dyDescent="0.15">
      <c r="C7" s="1" t="s">
        <v>14</v>
      </c>
    </row>
  </sheetData>
  <mergeCells count="1">
    <mergeCell ref="B1:C1"/>
  </mergeCells>
  <phoneticPr fontId="4"/>
  <pageMargins left="1.1811023622047245" right="1.1811023622047245" top="2.7559055118110236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2"/>
  <sheetViews>
    <sheetView showGridLines="0" view="pageBreakPreview" zoomScale="90" zoomScaleNormal="100" zoomScaleSheetLayoutView="90" workbookViewId="0">
      <selection activeCell="J6" sqref="J6:K6"/>
    </sheetView>
  </sheetViews>
  <sheetFormatPr defaultColWidth="10.625" defaultRowHeight="20.100000000000001" customHeight="1" x14ac:dyDescent="0.15"/>
  <cols>
    <col min="1" max="1" width="1.625" style="6" customWidth="1"/>
    <col min="2" max="2" width="16.75" style="6" customWidth="1"/>
    <col min="3" max="3" width="1.625" style="6" customWidth="1"/>
    <col min="4" max="4" width="8.625" style="6" customWidth="1"/>
    <col min="5" max="5" width="13.375" style="6" customWidth="1"/>
    <col min="6" max="6" width="3.625" style="6" customWidth="1"/>
    <col min="7" max="7" width="9.375" style="6" customWidth="1"/>
    <col min="8" max="8" width="6.625" style="6" customWidth="1"/>
    <col min="9" max="9" width="12.25" style="6" bestFit="1" customWidth="1"/>
    <col min="10" max="10" width="3.625" style="6" customWidth="1"/>
    <col min="11" max="11" width="8.125" style="6" customWidth="1"/>
    <col min="12" max="12" width="6.625" style="6" customWidth="1"/>
    <col min="13" max="13" width="12.375" style="6" customWidth="1"/>
    <col min="14" max="14" width="3.625" style="6" customWidth="1"/>
    <col min="15" max="15" width="8.375" style="6" customWidth="1"/>
    <col min="16" max="16" width="7.75" style="6" customWidth="1"/>
    <col min="17" max="17" width="12.375" style="6" customWidth="1"/>
    <col min="18" max="18" width="3.625" style="6" customWidth="1"/>
    <col min="19" max="19" width="8.375" style="6" customWidth="1"/>
    <col min="20" max="20" width="7.75" style="6" customWidth="1"/>
    <col min="21" max="21" width="12.375" style="6" customWidth="1"/>
    <col min="22" max="22" width="3.625" style="6" customWidth="1"/>
    <col min="23" max="23" width="8.375" style="6" customWidth="1"/>
    <col min="24" max="24" width="7.75" style="6" customWidth="1"/>
    <col min="25" max="256" width="10.625" style="6"/>
    <col min="257" max="257" width="1.625" style="6" customWidth="1"/>
    <col min="258" max="258" width="16.75" style="6" customWidth="1"/>
    <col min="259" max="259" width="1.625" style="6" customWidth="1"/>
    <col min="260" max="260" width="8.625" style="6" customWidth="1"/>
    <col min="261" max="261" width="13.375" style="6" customWidth="1"/>
    <col min="262" max="262" width="3.625" style="6" customWidth="1"/>
    <col min="263" max="263" width="9.375" style="6" customWidth="1"/>
    <col min="264" max="264" width="6.625" style="6" customWidth="1"/>
    <col min="265" max="265" width="12.25" style="6" bestFit="1" customWidth="1"/>
    <col min="266" max="266" width="3.625" style="6" customWidth="1"/>
    <col min="267" max="267" width="8.125" style="6" customWidth="1"/>
    <col min="268" max="268" width="6.625" style="6" customWidth="1"/>
    <col min="269" max="269" width="12.375" style="6" customWidth="1"/>
    <col min="270" max="270" width="3.625" style="6" customWidth="1"/>
    <col min="271" max="271" width="8.375" style="6" customWidth="1"/>
    <col min="272" max="272" width="7.75" style="6" customWidth="1"/>
    <col min="273" max="273" width="12.375" style="6" customWidth="1"/>
    <col min="274" max="274" width="3.625" style="6" customWidth="1"/>
    <col min="275" max="275" width="8.375" style="6" customWidth="1"/>
    <col min="276" max="276" width="7.75" style="6" customWidth="1"/>
    <col min="277" max="277" width="12.375" style="6" customWidth="1"/>
    <col min="278" max="278" width="3.625" style="6" customWidth="1"/>
    <col min="279" max="279" width="8.375" style="6" customWidth="1"/>
    <col min="280" max="280" width="7.75" style="6" customWidth="1"/>
    <col min="281" max="512" width="10.625" style="6"/>
    <col min="513" max="513" width="1.625" style="6" customWidth="1"/>
    <col min="514" max="514" width="16.75" style="6" customWidth="1"/>
    <col min="515" max="515" width="1.625" style="6" customWidth="1"/>
    <col min="516" max="516" width="8.625" style="6" customWidth="1"/>
    <col min="517" max="517" width="13.375" style="6" customWidth="1"/>
    <col min="518" max="518" width="3.625" style="6" customWidth="1"/>
    <col min="519" max="519" width="9.375" style="6" customWidth="1"/>
    <col min="520" max="520" width="6.625" style="6" customWidth="1"/>
    <col min="521" max="521" width="12.25" style="6" bestFit="1" customWidth="1"/>
    <col min="522" max="522" width="3.625" style="6" customWidth="1"/>
    <col min="523" max="523" width="8.125" style="6" customWidth="1"/>
    <col min="524" max="524" width="6.625" style="6" customWidth="1"/>
    <col min="525" max="525" width="12.375" style="6" customWidth="1"/>
    <col min="526" max="526" width="3.625" style="6" customWidth="1"/>
    <col min="527" max="527" width="8.375" style="6" customWidth="1"/>
    <col min="528" max="528" width="7.75" style="6" customWidth="1"/>
    <col min="529" max="529" width="12.375" style="6" customWidth="1"/>
    <col min="530" max="530" width="3.625" style="6" customWidth="1"/>
    <col min="531" max="531" width="8.375" style="6" customWidth="1"/>
    <col min="532" max="532" width="7.75" style="6" customWidth="1"/>
    <col min="533" max="533" width="12.375" style="6" customWidth="1"/>
    <col min="534" max="534" width="3.625" style="6" customWidth="1"/>
    <col min="535" max="535" width="8.375" style="6" customWidth="1"/>
    <col min="536" max="536" width="7.75" style="6" customWidth="1"/>
    <col min="537" max="768" width="10.625" style="6"/>
    <col min="769" max="769" width="1.625" style="6" customWidth="1"/>
    <col min="770" max="770" width="16.75" style="6" customWidth="1"/>
    <col min="771" max="771" width="1.625" style="6" customWidth="1"/>
    <col min="772" max="772" width="8.625" style="6" customWidth="1"/>
    <col min="773" max="773" width="13.375" style="6" customWidth="1"/>
    <col min="774" max="774" width="3.625" style="6" customWidth="1"/>
    <col min="775" max="775" width="9.375" style="6" customWidth="1"/>
    <col min="776" max="776" width="6.625" style="6" customWidth="1"/>
    <col min="777" max="777" width="12.25" style="6" bestFit="1" customWidth="1"/>
    <col min="778" max="778" width="3.625" style="6" customWidth="1"/>
    <col min="779" max="779" width="8.125" style="6" customWidth="1"/>
    <col min="780" max="780" width="6.625" style="6" customWidth="1"/>
    <col min="781" max="781" width="12.375" style="6" customWidth="1"/>
    <col min="782" max="782" width="3.625" style="6" customWidth="1"/>
    <col min="783" max="783" width="8.375" style="6" customWidth="1"/>
    <col min="784" max="784" width="7.75" style="6" customWidth="1"/>
    <col min="785" max="785" width="12.375" style="6" customWidth="1"/>
    <col min="786" max="786" width="3.625" style="6" customWidth="1"/>
    <col min="787" max="787" width="8.375" style="6" customWidth="1"/>
    <col min="788" max="788" width="7.75" style="6" customWidth="1"/>
    <col min="789" max="789" width="12.375" style="6" customWidth="1"/>
    <col min="790" max="790" width="3.625" style="6" customWidth="1"/>
    <col min="791" max="791" width="8.375" style="6" customWidth="1"/>
    <col min="792" max="792" width="7.75" style="6" customWidth="1"/>
    <col min="793" max="1024" width="10.625" style="6"/>
    <col min="1025" max="1025" width="1.625" style="6" customWidth="1"/>
    <col min="1026" max="1026" width="16.75" style="6" customWidth="1"/>
    <col min="1027" max="1027" width="1.625" style="6" customWidth="1"/>
    <col min="1028" max="1028" width="8.625" style="6" customWidth="1"/>
    <col min="1029" max="1029" width="13.375" style="6" customWidth="1"/>
    <col min="1030" max="1030" width="3.625" style="6" customWidth="1"/>
    <col min="1031" max="1031" width="9.375" style="6" customWidth="1"/>
    <col min="1032" max="1032" width="6.625" style="6" customWidth="1"/>
    <col min="1033" max="1033" width="12.25" style="6" bestFit="1" customWidth="1"/>
    <col min="1034" max="1034" width="3.625" style="6" customWidth="1"/>
    <col min="1035" max="1035" width="8.125" style="6" customWidth="1"/>
    <col min="1036" max="1036" width="6.625" style="6" customWidth="1"/>
    <col min="1037" max="1037" width="12.375" style="6" customWidth="1"/>
    <col min="1038" max="1038" width="3.625" style="6" customWidth="1"/>
    <col min="1039" max="1039" width="8.375" style="6" customWidth="1"/>
    <col min="1040" max="1040" width="7.75" style="6" customWidth="1"/>
    <col min="1041" max="1041" width="12.375" style="6" customWidth="1"/>
    <col min="1042" max="1042" width="3.625" style="6" customWidth="1"/>
    <col min="1043" max="1043" width="8.375" style="6" customWidth="1"/>
    <col min="1044" max="1044" width="7.75" style="6" customWidth="1"/>
    <col min="1045" max="1045" width="12.375" style="6" customWidth="1"/>
    <col min="1046" max="1046" width="3.625" style="6" customWidth="1"/>
    <col min="1047" max="1047" width="8.375" style="6" customWidth="1"/>
    <col min="1048" max="1048" width="7.75" style="6" customWidth="1"/>
    <col min="1049" max="1280" width="10.625" style="6"/>
    <col min="1281" max="1281" width="1.625" style="6" customWidth="1"/>
    <col min="1282" max="1282" width="16.75" style="6" customWidth="1"/>
    <col min="1283" max="1283" width="1.625" style="6" customWidth="1"/>
    <col min="1284" max="1284" width="8.625" style="6" customWidth="1"/>
    <col min="1285" max="1285" width="13.375" style="6" customWidth="1"/>
    <col min="1286" max="1286" width="3.625" style="6" customWidth="1"/>
    <col min="1287" max="1287" width="9.375" style="6" customWidth="1"/>
    <col min="1288" max="1288" width="6.625" style="6" customWidth="1"/>
    <col min="1289" max="1289" width="12.25" style="6" bestFit="1" customWidth="1"/>
    <col min="1290" max="1290" width="3.625" style="6" customWidth="1"/>
    <col min="1291" max="1291" width="8.125" style="6" customWidth="1"/>
    <col min="1292" max="1292" width="6.625" style="6" customWidth="1"/>
    <col min="1293" max="1293" width="12.375" style="6" customWidth="1"/>
    <col min="1294" max="1294" width="3.625" style="6" customWidth="1"/>
    <col min="1295" max="1295" width="8.375" style="6" customWidth="1"/>
    <col min="1296" max="1296" width="7.75" style="6" customWidth="1"/>
    <col min="1297" max="1297" width="12.375" style="6" customWidth="1"/>
    <col min="1298" max="1298" width="3.625" style="6" customWidth="1"/>
    <col min="1299" max="1299" width="8.375" style="6" customWidth="1"/>
    <col min="1300" max="1300" width="7.75" style="6" customWidth="1"/>
    <col min="1301" max="1301" width="12.375" style="6" customWidth="1"/>
    <col min="1302" max="1302" width="3.625" style="6" customWidth="1"/>
    <col min="1303" max="1303" width="8.375" style="6" customWidth="1"/>
    <col min="1304" max="1304" width="7.75" style="6" customWidth="1"/>
    <col min="1305" max="1536" width="10.625" style="6"/>
    <col min="1537" max="1537" width="1.625" style="6" customWidth="1"/>
    <col min="1538" max="1538" width="16.75" style="6" customWidth="1"/>
    <col min="1539" max="1539" width="1.625" style="6" customWidth="1"/>
    <col min="1540" max="1540" width="8.625" style="6" customWidth="1"/>
    <col min="1541" max="1541" width="13.375" style="6" customWidth="1"/>
    <col min="1542" max="1542" width="3.625" style="6" customWidth="1"/>
    <col min="1543" max="1543" width="9.375" style="6" customWidth="1"/>
    <col min="1544" max="1544" width="6.625" style="6" customWidth="1"/>
    <col min="1545" max="1545" width="12.25" style="6" bestFit="1" customWidth="1"/>
    <col min="1546" max="1546" width="3.625" style="6" customWidth="1"/>
    <col min="1547" max="1547" width="8.125" style="6" customWidth="1"/>
    <col min="1548" max="1548" width="6.625" style="6" customWidth="1"/>
    <col min="1549" max="1549" width="12.375" style="6" customWidth="1"/>
    <col min="1550" max="1550" width="3.625" style="6" customWidth="1"/>
    <col min="1551" max="1551" width="8.375" style="6" customWidth="1"/>
    <col min="1552" max="1552" width="7.75" style="6" customWidth="1"/>
    <col min="1553" max="1553" width="12.375" style="6" customWidth="1"/>
    <col min="1554" max="1554" width="3.625" style="6" customWidth="1"/>
    <col min="1555" max="1555" width="8.375" style="6" customWidth="1"/>
    <col min="1556" max="1556" width="7.75" style="6" customWidth="1"/>
    <col min="1557" max="1557" width="12.375" style="6" customWidth="1"/>
    <col min="1558" max="1558" width="3.625" style="6" customWidth="1"/>
    <col min="1559" max="1559" width="8.375" style="6" customWidth="1"/>
    <col min="1560" max="1560" width="7.75" style="6" customWidth="1"/>
    <col min="1561" max="1792" width="10.625" style="6"/>
    <col min="1793" max="1793" width="1.625" style="6" customWidth="1"/>
    <col min="1794" max="1794" width="16.75" style="6" customWidth="1"/>
    <col min="1795" max="1795" width="1.625" style="6" customWidth="1"/>
    <col min="1796" max="1796" width="8.625" style="6" customWidth="1"/>
    <col min="1797" max="1797" width="13.375" style="6" customWidth="1"/>
    <col min="1798" max="1798" width="3.625" style="6" customWidth="1"/>
    <col min="1799" max="1799" width="9.375" style="6" customWidth="1"/>
    <col min="1800" max="1800" width="6.625" style="6" customWidth="1"/>
    <col min="1801" max="1801" width="12.25" style="6" bestFit="1" customWidth="1"/>
    <col min="1802" max="1802" width="3.625" style="6" customWidth="1"/>
    <col min="1803" max="1803" width="8.125" style="6" customWidth="1"/>
    <col min="1804" max="1804" width="6.625" style="6" customWidth="1"/>
    <col min="1805" max="1805" width="12.375" style="6" customWidth="1"/>
    <col min="1806" max="1806" width="3.625" style="6" customWidth="1"/>
    <col min="1807" max="1807" width="8.375" style="6" customWidth="1"/>
    <col min="1808" max="1808" width="7.75" style="6" customWidth="1"/>
    <col min="1809" max="1809" width="12.375" style="6" customWidth="1"/>
    <col min="1810" max="1810" width="3.625" style="6" customWidth="1"/>
    <col min="1811" max="1811" width="8.375" style="6" customWidth="1"/>
    <col min="1812" max="1812" width="7.75" style="6" customWidth="1"/>
    <col min="1813" max="1813" width="12.375" style="6" customWidth="1"/>
    <col min="1814" max="1814" width="3.625" style="6" customWidth="1"/>
    <col min="1815" max="1815" width="8.375" style="6" customWidth="1"/>
    <col min="1816" max="1816" width="7.75" style="6" customWidth="1"/>
    <col min="1817" max="2048" width="10.625" style="6"/>
    <col min="2049" max="2049" width="1.625" style="6" customWidth="1"/>
    <col min="2050" max="2050" width="16.75" style="6" customWidth="1"/>
    <col min="2051" max="2051" width="1.625" style="6" customWidth="1"/>
    <col min="2052" max="2052" width="8.625" style="6" customWidth="1"/>
    <col min="2053" max="2053" width="13.375" style="6" customWidth="1"/>
    <col min="2054" max="2054" width="3.625" style="6" customWidth="1"/>
    <col min="2055" max="2055" width="9.375" style="6" customWidth="1"/>
    <col min="2056" max="2056" width="6.625" style="6" customWidth="1"/>
    <col min="2057" max="2057" width="12.25" style="6" bestFit="1" customWidth="1"/>
    <col min="2058" max="2058" width="3.625" style="6" customWidth="1"/>
    <col min="2059" max="2059" width="8.125" style="6" customWidth="1"/>
    <col min="2060" max="2060" width="6.625" style="6" customWidth="1"/>
    <col min="2061" max="2061" width="12.375" style="6" customWidth="1"/>
    <col min="2062" max="2062" width="3.625" style="6" customWidth="1"/>
    <col min="2063" max="2063" width="8.375" style="6" customWidth="1"/>
    <col min="2064" max="2064" width="7.75" style="6" customWidth="1"/>
    <col min="2065" max="2065" width="12.375" style="6" customWidth="1"/>
    <col min="2066" max="2066" width="3.625" style="6" customWidth="1"/>
    <col min="2067" max="2067" width="8.375" style="6" customWidth="1"/>
    <col min="2068" max="2068" width="7.75" style="6" customWidth="1"/>
    <col min="2069" max="2069" width="12.375" style="6" customWidth="1"/>
    <col min="2070" max="2070" width="3.625" style="6" customWidth="1"/>
    <col min="2071" max="2071" width="8.375" style="6" customWidth="1"/>
    <col min="2072" max="2072" width="7.75" style="6" customWidth="1"/>
    <col min="2073" max="2304" width="10.625" style="6"/>
    <col min="2305" max="2305" width="1.625" style="6" customWidth="1"/>
    <col min="2306" max="2306" width="16.75" style="6" customWidth="1"/>
    <col min="2307" max="2307" width="1.625" style="6" customWidth="1"/>
    <col min="2308" max="2308" width="8.625" style="6" customWidth="1"/>
    <col min="2309" max="2309" width="13.375" style="6" customWidth="1"/>
    <col min="2310" max="2310" width="3.625" style="6" customWidth="1"/>
    <col min="2311" max="2311" width="9.375" style="6" customWidth="1"/>
    <col min="2312" max="2312" width="6.625" style="6" customWidth="1"/>
    <col min="2313" max="2313" width="12.25" style="6" bestFit="1" customWidth="1"/>
    <col min="2314" max="2314" width="3.625" style="6" customWidth="1"/>
    <col min="2315" max="2315" width="8.125" style="6" customWidth="1"/>
    <col min="2316" max="2316" width="6.625" style="6" customWidth="1"/>
    <col min="2317" max="2317" width="12.375" style="6" customWidth="1"/>
    <col min="2318" max="2318" width="3.625" style="6" customWidth="1"/>
    <col min="2319" max="2319" width="8.375" style="6" customWidth="1"/>
    <col min="2320" max="2320" width="7.75" style="6" customWidth="1"/>
    <col min="2321" max="2321" width="12.375" style="6" customWidth="1"/>
    <col min="2322" max="2322" width="3.625" style="6" customWidth="1"/>
    <col min="2323" max="2323" width="8.375" style="6" customWidth="1"/>
    <col min="2324" max="2324" width="7.75" style="6" customWidth="1"/>
    <col min="2325" max="2325" width="12.375" style="6" customWidth="1"/>
    <col min="2326" max="2326" width="3.625" style="6" customWidth="1"/>
    <col min="2327" max="2327" width="8.375" style="6" customWidth="1"/>
    <col min="2328" max="2328" width="7.75" style="6" customWidth="1"/>
    <col min="2329" max="2560" width="10.625" style="6"/>
    <col min="2561" max="2561" width="1.625" style="6" customWidth="1"/>
    <col min="2562" max="2562" width="16.75" style="6" customWidth="1"/>
    <col min="2563" max="2563" width="1.625" style="6" customWidth="1"/>
    <col min="2564" max="2564" width="8.625" style="6" customWidth="1"/>
    <col min="2565" max="2565" width="13.375" style="6" customWidth="1"/>
    <col min="2566" max="2566" width="3.625" style="6" customWidth="1"/>
    <col min="2567" max="2567" width="9.375" style="6" customWidth="1"/>
    <col min="2568" max="2568" width="6.625" style="6" customWidth="1"/>
    <col min="2569" max="2569" width="12.25" style="6" bestFit="1" customWidth="1"/>
    <col min="2570" max="2570" width="3.625" style="6" customWidth="1"/>
    <col min="2571" max="2571" width="8.125" style="6" customWidth="1"/>
    <col min="2572" max="2572" width="6.625" style="6" customWidth="1"/>
    <col min="2573" max="2573" width="12.375" style="6" customWidth="1"/>
    <col min="2574" max="2574" width="3.625" style="6" customWidth="1"/>
    <col min="2575" max="2575" width="8.375" style="6" customWidth="1"/>
    <col min="2576" max="2576" width="7.75" style="6" customWidth="1"/>
    <col min="2577" max="2577" width="12.375" style="6" customWidth="1"/>
    <col min="2578" max="2578" width="3.625" style="6" customWidth="1"/>
    <col min="2579" max="2579" width="8.375" style="6" customWidth="1"/>
    <col min="2580" max="2580" width="7.75" style="6" customWidth="1"/>
    <col min="2581" max="2581" width="12.375" style="6" customWidth="1"/>
    <col min="2582" max="2582" width="3.625" style="6" customWidth="1"/>
    <col min="2583" max="2583" width="8.375" style="6" customWidth="1"/>
    <col min="2584" max="2584" width="7.75" style="6" customWidth="1"/>
    <col min="2585" max="2816" width="10.625" style="6"/>
    <col min="2817" max="2817" width="1.625" style="6" customWidth="1"/>
    <col min="2818" max="2818" width="16.75" style="6" customWidth="1"/>
    <col min="2819" max="2819" width="1.625" style="6" customWidth="1"/>
    <col min="2820" max="2820" width="8.625" style="6" customWidth="1"/>
    <col min="2821" max="2821" width="13.375" style="6" customWidth="1"/>
    <col min="2822" max="2822" width="3.625" style="6" customWidth="1"/>
    <col min="2823" max="2823" width="9.375" style="6" customWidth="1"/>
    <col min="2824" max="2824" width="6.625" style="6" customWidth="1"/>
    <col min="2825" max="2825" width="12.25" style="6" bestFit="1" customWidth="1"/>
    <col min="2826" max="2826" width="3.625" style="6" customWidth="1"/>
    <col min="2827" max="2827" width="8.125" style="6" customWidth="1"/>
    <col min="2828" max="2828" width="6.625" style="6" customWidth="1"/>
    <col min="2829" max="2829" width="12.375" style="6" customWidth="1"/>
    <col min="2830" max="2830" width="3.625" style="6" customWidth="1"/>
    <col min="2831" max="2831" width="8.375" style="6" customWidth="1"/>
    <col min="2832" max="2832" width="7.75" style="6" customWidth="1"/>
    <col min="2833" max="2833" width="12.375" style="6" customWidth="1"/>
    <col min="2834" max="2834" width="3.625" style="6" customWidth="1"/>
    <col min="2835" max="2835" width="8.375" style="6" customWidth="1"/>
    <col min="2836" max="2836" width="7.75" style="6" customWidth="1"/>
    <col min="2837" max="2837" width="12.375" style="6" customWidth="1"/>
    <col min="2838" max="2838" width="3.625" style="6" customWidth="1"/>
    <col min="2839" max="2839" width="8.375" style="6" customWidth="1"/>
    <col min="2840" max="2840" width="7.75" style="6" customWidth="1"/>
    <col min="2841" max="3072" width="10.625" style="6"/>
    <col min="3073" max="3073" width="1.625" style="6" customWidth="1"/>
    <col min="3074" max="3074" width="16.75" style="6" customWidth="1"/>
    <col min="3075" max="3075" width="1.625" style="6" customWidth="1"/>
    <col min="3076" max="3076" width="8.625" style="6" customWidth="1"/>
    <col min="3077" max="3077" width="13.375" style="6" customWidth="1"/>
    <col min="3078" max="3078" width="3.625" style="6" customWidth="1"/>
    <col min="3079" max="3079" width="9.375" style="6" customWidth="1"/>
    <col min="3080" max="3080" width="6.625" style="6" customWidth="1"/>
    <col min="3081" max="3081" width="12.25" style="6" bestFit="1" customWidth="1"/>
    <col min="3082" max="3082" width="3.625" style="6" customWidth="1"/>
    <col min="3083" max="3083" width="8.125" style="6" customWidth="1"/>
    <col min="3084" max="3084" width="6.625" style="6" customWidth="1"/>
    <col min="3085" max="3085" width="12.375" style="6" customWidth="1"/>
    <col min="3086" max="3086" width="3.625" style="6" customWidth="1"/>
    <col min="3087" max="3087" width="8.375" style="6" customWidth="1"/>
    <col min="3088" max="3088" width="7.75" style="6" customWidth="1"/>
    <col min="3089" max="3089" width="12.375" style="6" customWidth="1"/>
    <col min="3090" max="3090" width="3.625" style="6" customWidth="1"/>
    <col min="3091" max="3091" width="8.375" style="6" customWidth="1"/>
    <col min="3092" max="3092" width="7.75" style="6" customWidth="1"/>
    <col min="3093" max="3093" width="12.375" style="6" customWidth="1"/>
    <col min="3094" max="3094" width="3.625" style="6" customWidth="1"/>
    <col min="3095" max="3095" width="8.375" style="6" customWidth="1"/>
    <col min="3096" max="3096" width="7.75" style="6" customWidth="1"/>
    <col min="3097" max="3328" width="10.625" style="6"/>
    <col min="3329" max="3329" width="1.625" style="6" customWidth="1"/>
    <col min="3330" max="3330" width="16.75" style="6" customWidth="1"/>
    <col min="3331" max="3331" width="1.625" style="6" customWidth="1"/>
    <col min="3332" max="3332" width="8.625" style="6" customWidth="1"/>
    <col min="3333" max="3333" width="13.375" style="6" customWidth="1"/>
    <col min="3334" max="3334" width="3.625" style="6" customWidth="1"/>
    <col min="3335" max="3335" width="9.375" style="6" customWidth="1"/>
    <col min="3336" max="3336" width="6.625" style="6" customWidth="1"/>
    <col min="3337" max="3337" width="12.25" style="6" bestFit="1" customWidth="1"/>
    <col min="3338" max="3338" width="3.625" style="6" customWidth="1"/>
    <col min="3339" max="3339" width="8.125" style="6" customWidth="1"/>
    <col min="3340" max="3340" width="6.625" style="6" customWidth="1"/>
    <col min="3341" max="3341" width="12.375" style="6" customWidth="1"/>
    <col min="3342" max="3342" width="3.625" style="6" customWidth="1"/>
    <col min="3343" max="3343" width="8.375" style="6" customWidth="1"/>
    <col min="3344" max="3344" width="7.75" style="6" customWidth="1"/>
    <col min="3345" max="3345" width="12.375" style="6" customWidth="1"/>
    <col min="3346" max="3346" width="3.625" style="6" customWidth="1"/>
    <col min="3347" max="3347" width="8.375" style="6" customWidth="1"/>
    <col min="3348" max="3348" width="7.75" style="6" customWidth="1"/>
    <col min="3349" max="3349" width="12.375" style="6" customWidth="1"/>
    <col min="3350" max="3350" width="3.625" style="6" customWidth="1"/>
    <col min="3351" max="3351" width="8.375" style="6" customWidth="1"/>
    <col min="3352" max="3352" width="7.75" style="6" customWidth="1"/>
    <col min="3353" max="3584" width="10.625" style="6"/>
    <col min="3585" max="3585" width="1.625" style="6" customWidth="1"/>
    <col min="3586" max="3586" width="16.75" style="6" customWidth="1"/>
    <col min="3587" max="3587" width="1.625" style="6" customWidth="1"/>
    <col min="3588" max="3588" width="8.625" style="6" customWidth="1"/>
    <col min="3589" max="3589" width="13.375" style="6" customWidth="1"/>
    <col min="3590" max="3590" width="3.625" style="6" customWidth="1"/>
    <col min="3591" max="3591" width="9.375" style="6" customWidth="1"/>
    <col min="3592" max="3592" width="6.625" style="6" customWidth="1"/>
    <col min="3593" max="3593" width="12.25" style="6" bestFit="1" customWidth="1"/>
    <col min="3594" max="3594" width="3.625" style="6" customWidth="1"/>
    <col min="3595" max="3595" width="8.125" style="6" customWidth="1"/>
    <col min="3596" max="3596" width="6.625" style="6" customWidth="1"/>
    <col min="3597" max="3597" width="12.375" style="6" customWidth="1"/>
    <col min="3598" max="3598" width="3.625" style="6" customWidth="1"/>
    <col min="3599" max="3599" width="8.375" style="6" customWidth="1"/>
    <col min="3600" max="3600" width="7.75" style="6" customWidth="1"/>
    <col min="3601" max="3601" width="12.375" style="6" customWidth="1"/>
    <col min="3602" max="3602" width="3.625" style="6" customWidth="1"/>
    <col min="3603" max="3603" width="8.375" style="6" customWidth="1"/>
    <col min="3604" max="3604" width="7.75" style="6" customWidth="1"/>
    <col min="3605" max="3605" width="12.375" style="6" customWidth="1"/>
    <col min="3606" max="3606" width="3.625" style="6" customWidth="1"/>
    <col min="3607" max="3607" width="8.375" style="6" customWidth="1"/>
    <col min="3608" max="3608" width="7.75" style="6" customWidth="1"/>
    <col min="3609" max="3840" width="10.625" style="6"/>
    <col min="3841" max="3841" width="1.625" style="6" customWidth="1"/>
    <col min="3842" max="3842" width="16.75" style="6" customWidth="1"/>
    <col min="3843" max="3843" width="1.625" style="6" customWidth="1"/>
    <col min="3844" max="3844" width="8.625" style="6" customWidth="1"/>
    <col min="3845" max="3845" width="13.375" style="6" customWidth="1"/>
    <col min="3846" max="3846" width="3.625" style="6" customWidth="1"/>
    <col min="3847" max="3847" width="9.375" style="6" customWidth="1"/>
    <col min="3848" max="3848" width="6.625" style="6" customWidth="1"/>
    <col min="3849" max="3849" width="12.25" style="6" bestFit="1" customWidth="1"/>
    <col min="3850" max="3850" width="3.625" style="6" customWidth="1"/>
    <col min="3851" max="3851" width="8.125" style="6" customWidth="1"/>
    <col min="3852" max="3852" width="6.625" style="6" customWidth="1"/>
    <col min="3853" max="3853" width="12.375" style="6" customWidth="1"/>
    <col min="3854" max="3854" width="3.625" style="6" customWidth="1"/>
    <col min="3855" max="3855" width="8.375" style="6" customWidth="1"/>
    <col min="3856" max="3856" width="7.75" style="6" customWidth="1"/>
    <col min="3857" max="3857" width="12.375" style="6" customWidth="1"/>
    <col min="3858" max="3858" width="3.625" style="6" customWidth="1"/>
    <col min="3859" max="3859" width="8.375" style="6" customWidth="1"/>
    <col min="3860" max="3860" width="7.75" style="6" customWidth="1"/>
    <col min="3861" max="3861" width="12.375" style="6" customWidth="1"/>
    <col min="3862" max="3862" width="3.625" style="6" customWidth="1"/>
    <col min="3863" max="3863" width="8.375" style="6" customWidth="1"/>
    <col min="3864" max="3864" width="7.75" style="6" customWidth="1"/>
    <col min="3865" max="4096" width="10.625" style="6"/>
    <col min="4097" max="4097" width="1.625" style="6" customWidth="1"/>
    <col min="4098" max="4098" width="16.75" style="6" customWidth="1"/>
    <col min="4099" max="4099" width="1.625" style="6" customWidth="1"/>
    <col min="4100" max="4100" width="8.625" style="6" customWidth="1"/>
    <col min="4101" max="4101" width="13.375" style="6" customWidth="1"/>
    <col min="4102" max="4102" width="3.625" style="6" customWidth="1"/>
    <col min="4103" max="4103" width="9.375" style="6" customWidth="1"/>
    <col min="4104" max="4104" width="6.625" style="6" customWidth="1"/>
    <col min="4105" max="4105" width="12.25" style="6" bestFit="1" customWidth="1"/>
    <col min="4106" max="4106" width="3.625" style="6" customWidth="1"/>
    <col min="4107" max="4107" width="8.125" style="6" customWidth="1"/>
    <col min="4108" max="4108" width="6.625" style="6" customWidth="1"/>
    <col min="4109" max="4109" width="12.375" style="6" customWidth="1"/>
    <col min="4110" max="4110" width="3.625" style="6" customWidth="1"/>
    <col min="4111" max="4111" width="8.375" style="6" customWidth="1"/>
    <col min="4112" max="4112" width="7.75" style="6" customWidth="1"/>
    <col min="4113" max="4113" width="12.375" style="6" customWidth="1"/>
    <col min="4114" max="4114" width="3.625" style="6" customWidth="1"/>
    <col min="4115" max="4115" width="8.375" style="6" customWidth="1"/>
    <col min="4116" max="4116" width="7.75" style="6" customWidth="1"/>
    <col min="4117" max="4117" width="12.375" style="6" customWidth="1"/>
    <col min="4118" max="4118" width="3.625" style="6" customWidth="1"/>
    <col min="4119" max="4119" width="8.375" style="6" customWidth="1"/>
    <col min="4120" max="4120" width="7.75" style="6" customWidth="1"/>
    <col min="4121" max="4352" width="10.625" style="6"/>
    <col min="4353" max="4353" width="1.625" style="6" customWidth="1"/>
    <col min="4354" max="4354" width="16.75" style="6" customWidth="1"/>
    <col min="4355" max="4355" width="1.625" style="6" customWidth="1"/>
    <col min="4356" max="4356" width="8.625" style="6" customWidth="1"/>
    <col min="4357" max="4357" width="13.375" style="6" customWidth="1"/>
    <col min="4358" max="4358" width="3.625" style="6" customWidth="1"/>
    <col min="4359" max="4359" width="9.375" style="6" customWidth="1"/>
    <col min="4360" max="4360" width="6.625" style="6" customWidth="1"/>
    <col min="4361" max="4361" width="12.25" style="6" bestFit="1" customWidth="1"/>
    <col min="4362" max="4362" width="3.625" style="6" customWidth="1"/>
    <col min="4363" max="4363" width="8.125" style="6" customWidth="1"/>
    <col min="4364" max="4364" width="6.625" style="6" customWidth="1"/>
    <col min="4365" max="4365" width="12.375" style="6" customWidth="1"/>
    <col min="4366" max="4366" width="3.625" style="6" customWidth="1"/>
    <col min="4367" max="4367" width="8.375" style="6" customWidth="1"/>
    <col min="4368" max="4368" width="7.75" style="6" customWidth="1"/>
    <col min="4369" max="4369" width="12.375" style="6" customWidth="1"/>
    <col min="4370" max="4370" width="3.625" style="6" customWidth="1"/>
    <col min="4371" max="4371" width="8.375" style="6" customWidth="1"/>
    <col min="4372" max="4372" width="7.75" style="6" customWidth="1"/>
    <col min="4373" max="4373" width="12.375" style="6" customWidth="1"/>
    <col min="4374" max="4374" width="3.625" style="6" customWidth="1"/>
    <col min="4375" max="4375" width="8.375" style="6" customWidth="1"/>
    <col min="4376" max="4376" width="7.75" style="6" customWidth="1"/>
    <col min="4377" max="4608" width="10.625" style="6"/>
    <col min="4609" max="4609" width="1.625" style="6" customWidth="1"/>
    <col min="4610" max="4610" width="16.75" style="6" customWidth="1"/>
    <col min="4611" max="4611" width="1.625" style="6" customWidth="1"/>
    <col min="4612" max="4612" width="8.625" style="6" customWidth="1"/>
    <col min="4613" max="4613" width="13.375" style="6" customWidth="1"/>
    <col min="4614" max="4614" width="3.625" style="6" customWidth="1"/>
    <col min="4615" max="4615" width="9.375" style="6" customWidth="1"/>
    <col min="4616" max="4616" width="6.625" style="6" customWidth="1"/>
    <col min="4617" max="4617" width="12.25" style="6" bestFit="1" customWidth="1"/>
    <col min="4618" max="4618" width="3.625" style="6" customWidth="1"/>
    <col min="4619" max="4619" width="8.125" style="6" customWidth="1"/>
    <col min="4620" max="4620" width="6.625" style="6" customWidth="1"/>
    <col min="4621" max="4621" width="12.375" style="6" customWidth="1"/>
    <col min="4622" max="4622" width="3.625" style="6" customWidth="1"/>
    <col min="4623" max="4623" width="8.375" style="6" customWidth="1"/>
    <col min="4624" max="4624" width="7.75" style="6" customWidth="1"/>
    <col min="4625" max="4625" width="12.375" style="6" customWidth="1"/>
    <col min="4626" max="4626" width="3.625" style="6" customWidth="1"/>
    <col min="4627" max="4627" width="8.375" style="6" customWidth="1"/>
    <col min="4628" max="4628" width="7.75" style="6" customWidth="1"/>
    <col min="4629" max="4629" width="12.375" style="6" customWidth="1"/>
    <col min="4630" max="4630" width="3.625" style="6" customWidth="1"/>
    <col min="4631" max="4631" width="8.375" style="6" customWidth="1"/>
    <col min="4632" max="4632" width="7.75" style="6" customWidth="1"/>
    <col min="4633" max="4864" width="10.625" style="6"/>
    <col min="4865" max="4865" width="1.625" style="6" customWidth="1"/>
    <col min="4866" max="4866" width="16.75" style="6" customWidth="1"/>
    <col min="4867" max="4867" width="1.625" style="6" customWidth="1"/>
    <col min="4868" max="4868" width="8.625" style="6" customWidth="1"/>
    <col min="4869" max="4869" width="13.375" style="6" customWidth="1"/>
    <col min="4870" max="4870" width="3.625" style="6" customWidth="1"/>
    <col min="4871" max="4871" width="9.375" style="6" customWidth="1"/>
    <col min="4872" max="4872" width="6.625" style="6" customWidth="1"/>
    <col min="4873" max="4873" width="12.25" style="6" bestFit="1" customWidth="1"/>
    <col min="4874" max="4874" width="3.625" style="6" customWidth="1"/>
    <col min="4875" max="4875" width="8.125" style="6" customWidth="1"/>
    <col min="4876" max="4876" width="6.625" style="6" customWidth="1"/>
    <col min="4877" max="4877" width="12.375" style="6" customWidth="1"/>
    <col min="4878" max="4878" width="3.625" style="6" customWidth="1"/>
    <col min="4879" max="4879" width="8.375" style="6" customWidth="1"/>
    <col min="4880" max="4880" width="7.75" style="6" customWidth="1"/>
    <col min="4881" max="4881" width="12.375" style="6" customWidth="1"/>
    <col min="4882" max="4882" width="3.625" style="6" customWidth="1"/>
    <col min="4883" max="4883" width="8.375" style="6" customWidth="1"/>
    <col min="4884" max="4884" width="7.75" style="6" customWidth="1"/>
    <col min="4885" max="4885" width="12.375" style="6" customWidth="1"/>
    <col min="4886" max="4886" width="3.625" style="6" customWidth="1"/>
    <col min="4887" max="4887" width="8.375" style="6" customWidth="1"/>
    <col min="4888" max="4888" width="7.75" style="6" customWidth="1"/>
    <col min="4889" max="5120" width="10.625" style="6"/>
    <col min="5121" max="5121" width="1.625" style="6" customWidth="1"/>
    <col min="5122" max="5122" width="16.75" style="6" customWidth="1"/>
    <col min="5123" max="5123" width="1.625" style="6" customWidth="1"/>
    <col min="5124" max="5124" width="8.625" style="6" customWidth="1"/>
    <col min="5125" max="5125" width="13.375" style="6" customWidth="1"/>
    <col min="5126" max="5126" width="3.625" style="6" customWidth="1"/>
    <col min="5127" max="5127" width="9.375" style="6" customWidth="1"/>
    <col min="5128" max="5128" width="6.625" style="6" customWidth="1"/>
    <col min="5129" max="5129" width="12.25" style="6" bestFit="1" customWidth="1"/>
    <col min="5130" max="5130" width="3.625" style="6" customWidth="1"/>
    <col min="5131" max="5131" width="8.125" style="6" customWidth="1"/>
    <col min="5132" max="5132" width="6.625" style="6" customWidth="1"/>
    <col min="5133" max="5133" width="12.375" style="6" customWidth="1"/>
    <col min="5134" max="5134" width="3.625" style="6" customWidth="1"/>
    <col min="5135" max="5135" width="8.375" style="6" customWidth="1"/>
    <col min="5136" max="5136" width="7.75" style="6" customWidth="1"/>
    <col min="5137" max="5137" width="12.375" style="6" customWidth="1"/>
    <col min="5138" max="5138" width="3.625" style="6" customWidth="1"/>
    <col min="5139" max="5139" width="8.375" style="6" customWidth="1"/>
    <col min="5140" max="5140" width="7.75" style="6" customWidth="1"/>
    <col min="5141" max="5141" width="12.375" style="6" customWidth="1"/>
    <col min="5142" max="5142" width="3.625" style="6" customWidth="1"/>
    <col min="5143" max="5143" width="8.375" style="6" customWidth="1"/>
    <col min="5144" max="5144" width="7.75" style="6" customWidth="1"/>
    <col min="5145" max="5376" width="10.625" style="6"/>
    <col min="5377" max="5377" width="1.625" style="6" customWidth="1"/>
    <col min="5378" max="5378" width="16.75" style="6" customWidth="1"/>
    <col min="5379" max="5379" width="1.625" style="6" customWidth="1"/>
    <col min="5380" max="5380" width="8.625" style="6" customWidth="1"/>
    <col min="5381" max="5381" width="13.375" style="6" customWidth="1"/>
    <col min="5382" max="5382" width="3.625" style="6" customWidth="1"/>
    <col min="5383" max="5383" width="9.375" style="6" customWidth="1"/>
    <col min="5384" max="5384" width="6.625" style="6" customWidth="1"/>
    <col min="5385" max="5385" width="12.25" style="6" bestFit="1" customWidth="1"/>
    <col min="5386" max="5386" width="3.625" style="6" customWidth="1"/>
    <col min="5387" max="5387" width="8.125" style="6" customWidth="1"/>
    <col min="5388" max="5388" width="6.625" style="6" customWidth="1"/>
    <col min="5389" max="5389" width="12.375" style="6" customWidth="1"/>
    <col min="5390" max="5390" width="3.625" style="6" customWidth="1"/>
    <col min="5391" max="5391" width="8.375" style="6" customWidth="1"/>
    <col min="5392" max="5392" width="7.75" style="6" customWidth="1"/>
    <col min="5393" max="5393" width="12.375" style="6" customWidth="1"/>
    <col min="5394" max="5394" width="3.625" style="6" customWidth="1"/>
    <col min="5395" max="5395" width="8.375" style="6" customWidth="1"/>
    <col min="5396" max="5396" width="7.75" style="6" customWidth="1"/>
    <col min="5397" max="5397" width="12.375" style="6" customWidth="1"/>
    <col min="5398" max="5398" width="3.625" style="6" customWidth="1"/>
    <col min="5399" max="5399" width="8.375" style="6" customWidth="1"/>
    <col min="5400" max="5400" width="7.75" style="6" customWidth="1"/>
    <col min="5401" max="5632" width="10.625" style="6"/>
    <col min="5633" max="5633" width="1.625" style="6" customWidth="1"/>
    <col min="5634" max="5634" width="16.75" style="6" customWidth="1"/>
    <col min="5635" max="5635" width="1.625" style="6" customWidth="1"/>
    <col min="5636" max="5636" width="8.625" style="6" customWidth="1"/>
    <col min="5637" max="5637" width="13.375" style="6" customWidth="1"/>
    <col min="5638" max="5638" width="3.625" style="6" customWidth="1"/>
    <col min="5639" max="5639" width="9.375" style="6" customWidth="1"/>
    <col min="5640" max="5640" width="6.625" style="6" customWidth="1"/>
    <col min="5641" max="5641" width="12.25" style="6" bestFit="1" customWidth="1"/>
    <col min="5642" max="5642" width="3.625" style="6" customWidth="1"/>
    <col min="5643" max="5643" width="8.125" style="6" customWidth="1"/>
    <col min="5644" max="5644" width="6.625" style="6" customWidth="1"/>
    <col min="5645" max="5645" width="12.375" style="6" customWidth="1"/>
    <col min="5646" max="5646" width="3.625" style="6" customWidth="1"/>
    <col min="5647" max="5647" width="8.375" style="6" customWidth="1"/>
    <col min="5648" max="5648" width="7.75" style="6" customWidth="1"/>
    <col min="5649" max="5649" width="12.375" style="6" customWidth="1"/>
    <col min="5650" max="5650" width="3.625" style="6" customWidth="1"/>
    <col min="5651" max="5651" width="8.375" style="6" customWidth="1"/>
    <col min="5652" max="5652" width="7.75" style="6" customWidth="1"/>
    <col min="5653" max="5653" width="12.375" style="6" customWidth="1"/>
    <col min="5654" max="5654" width="3.625" style="6" customWidth="1"/>
    <col min="5655" max="5655" width="8.375" style="6" customWidth="1"/>
    <col min="5656" max="5656" width="7.75" style="6" customWidth="1"/>
    <col min="5657" max="5888" width="10.625" style="6"/>
    <col min="5889" max="5889" width="1.625" style="6" customWidth="1"/>
    <col min="5890" max="5890" width="16.75" style="6" customWidth="1"/>
    <col min="5891" max="5891" width="1.625" style="6" customWidth="1"/>
    <col min="5892" max="5892" width="8.625" style="6" customWidth="1"/>
    <col min="5893" max="5893" width="13.375" style="6" customWidth="1"/>
    <col min="5894" max="5894" width="3.625" style="6" customWidth="1"/>
    <col min="5895" max="5895" width="9.375" style="6" customWidth="1"/>
    <col min="5896" max="5896" width="6.625" style="6" customWidth="1"/>
    <col min="5897" max="5897" width="12.25" style="6" bestFit="1" customWidth="1"/>
    <col min="5898" max="5898" width="3.625" style="6" customWidth="1"/>
    <col min="5899" max="5899" width="8.125" style="6" customWidth="1"/>
    <col min="5900" max="5900" width="6.625" style="6" customWidth="1"/>
    <col min="5901" max="5901" width="12.375" style="6" customWidth="1"/>
    <col min="5902" max="5902" width="3.625" style="6" customWidth="1"/>
    <col min="5903" max="5903" width="8.375" style="6" customWidth="1"/>
    <col min="5904" max="5904" width="7.75" style="6" customWidth="1"/>
    <col min="5905" max="5905" width="12.375" style="6" customWidth="1"/>
    <col min="5906" max="5906" width="3.625" style="6" customWidth="1"/>
    <col min="5907" max="5907" width="8.375" style="6" customWidth="1"/>
    <col min="5908" max="5908" width="7.75" style="6" customWidth="1"/>
    <col min="5909" max="5909" width="12.375" style="6" customWidth="1"/>
    <col min="5910" max="5910" width="3.625" style="6" customWidth="1"/>
    <col min="5911" max="5911" width="8.375" style="6" customWidth="1"/>
    <col min="5912" max="5912" width="7.75" style="6" customWidth="1"/>
    <col min="5913" max="6144" width="10.625" style="6"/>
    <col min="6145" max="6145" width="1.625" style="6" customWidth="1"/>
    <col min="6146" max="6146" width="16.75" style="6" customWidth="1"/>
    <col min="6147" max="6147" width="1.625" style="6" customWidth="1"/>
    <col min="6148" max="6148" width="8.625" style="6" customWidth="1"/>
    <col min="6149" max="6149" width="13.375" style="6" customWidth="1"/>
    <col min="6150" max="6150" width="3.625" style="6" customWidth="1"/>
    <col min="6151" max="6151" width="9.375" style="6" customWidth="1"/>
    <col min="6152" max="6152" width="6.625" style="6" customWidth="1"/>
    <col min="6153" max="6153" width="12.25" style="6" bestFit="1" customWidth="1"/>
    <col min="6154" max="6154" width="3.625" style="6" customWidth="1"/>
    <col min="6155" max="6155" width="8.125" style="6" customWidth="1"/>
    <col min="6156" max="6156" width="6.625" style="6" customWidth="1"/>
    <col min="6157" max="6157" width="12.375" style="6" customWidth="1"/>
    <col min="6158" max="6158" width="3.625" style="6" customWidth="1"/>
    <col min="6159" max="6159" width="8.375" style="6" customWidth="1"/>
    <col min="6160" max="6160" width="7.75" style="6" customWidth="1"/>
    <col min="6161" max="6161" width="12.375" style="6" customWidth="1"/>
    <col min="6162" max="6162" width="3.625" style="6" customWidth="1"/>
    <col min="6163" max="6163" width="8.375" style="6" customWidth="1"/>
    <col min="6164" max="6164" width="7.75" style="6" customWidth="1"/>
    <col min="6165" max="6165" width="12.375" style="6" customWidth="1"/>
    <col min="6166" max="6166" width="3.625" style="6" customWidth="1"/>
    <col min="6167" max="6167" width="8.375" style="6" customWidth="1"/>
    <col min="6168" max="6168" width="7.75" style="6" customWidth="1"/>
    <col min="6169" max="6400" width="10.625" style="6"/>
    <col min="6401" max="6401" width="1.625" style="6" customWidth="1"/>
    <col min="6402" max="6402" width="16.75" style="6" customWidth="1"/>
    <col min="6403" max="6403" width="1.625" style="6" customWidth="1"/>
    <col min="6404" max="6404" width="8.625" style="6" customWidth="1"/>
    <col min="6405" max="6405" width="13.375" style="6" customWidth="1"/>
    <col min="6406" max="6406" width="3.625" style="6" customWidth="1"/>
    <col min="6407" max="6407" width="9.375" style="6" customWidth="1"/>
    <col min="6408" max="6408" width="6.625" style="6" customWidth="1"/>
    <col min="6409" max="6409" width="12.25" style="6" bestFit="1" customWidth="1"/>
    <col min="6410" max="6410" width="3.625" style="6" customWidth="1"/>
    <col min="6411" max="6411" width="8.125" style="6" customWidth="1"/>
    <col min="6412" max="6412" width="6.625" style="6" customWidth="1"/>
    <col min="6413" max="6413" width="12.375" style="6" customWidth="1"/>
    <col min="6414" max="6414" width="3.625" style="6" customWidth="1"/>
    <col min="6415" max="6415" width="8.375" style="6" customWidth="1"/>
    <col min="6416" max="6416" width="7.75" style="6" customWidth="1"/>
    <col min="6417" max="6417" width="12.375" style="6" customWidth="1"/>
    <col min="6418" max="6418" width="3.625" style="6" customWidth="1"/>
    <col min="6419" max="6419" width="8.375" style="6" customWidth="1"/>
    <col min="6420" max="6420" width="7.75" style="6" customWidth="1"/>
    <col min="6421" max="6421" width="12.375" style="6" customWidth="1"/>
    <col min="6422" max="6422" width="3.625" style="6" customWidth="1"/>
    <col min="6423" max="6423" width="8.375" style="6" customWidth="1"/>
    <col min="6424" max="6424" width="7.75" style="6" customWidth="1"/>
    <col min="6425" max="6656" width="10.625" style="6"/>
    <col min="6657" max="6657" width="1.625" style="6" customWidth="1"/>
    <col min="6658" max="6658" width="16.75" style="6" customWidth="1"/>
    <col min="6659" max="6659" width="1.625" style="6" customWidth="1"/>
    <col min="6660" max="6660" width="8.625" style="6" customWidth="1"/>
    <col min="6661" max="6661" width="13.375" style="6" customWidth="1"/>
    <col min="6662" max="6662" width="3.625" style="6" customWidth="1"/>
    <col min="6663" max="6663" width="9.375" style="6" customWidth="1"/>
    <col min="6664" max="6664" width="6.625" style="6" customWidth="1"/>
    <col min="6665" max="6665" width="12.25" style="6" bestFit="1" customWidth="1"/>
    <col min="6666" max="6666" width="3.625" style="6" customWidth="1"/>
    <col min="6667" max="6667" width="8.125" style="6" customWidth="1"/>
    <col min="6668" max="6668" width="6.625" style="6" customWidth="1"/>
    <col min="6669" max="6669" width="12.375" style="6" customWidth="1"/>
    <col min="6670" max="6670" width="3.625" style="6" customWidth="1"/>
    <col min="6671" max="6671" width="8.375" style="6" customWidth="1"/>
    <col min="6672" max="6672" width="7.75" style="6" customWidth="1"/>
    <col min="6673" max="6673" width="12.375" style="6" customWidth="1"/>
    <col min="6674" max="6674" width="3.625" style="6" customWidth="1"/>
    <col min="6675" max="6675" width="8.375" style="6" customWidth="1"/>
    <col min="6676" max="6676" width="7.75" style="6" customWidth="1"/>
    <col min="6677" max="6677" width="12.375" style="6" customWidth="1"/>
    <col min="6678" max="6678" width="3.625" style="6" customWidth="1"/>
    <col min="6679" max="6679" width="8.375" style="6" customWidth="1"/>
    <col min="6680" max="6680" width="7.75" style="6" customWidth="1"/>
    <col min="6681" max="6912" width="10.625" style="6"/>
    <col min="6913" max="6913" width="1.625" style="6" customWidth="1"/>
    <col min="6914" max="6914" width="16.75" style="6" customWidth="1"/>
    <col min="6915" max="6915" width="1.625" style="6" customWidth="1"/>
    <col min="6916" max="6916" width="8.625" style="6" customWidth="1"/>
    <col min="6917" max="6917" width="13.375" style="6" customWidth="1"/>
    <col min="6918" max="6918" width="3.625" style="6" customWidth="1"/>
    <col min="6919" max="6919" width="9.375" style="6" customWidth="1"/>
    <col min="6920" max="6920" width="6.625" style="6" customWidth="1"/>
    <col min="6921" max="6921" width="12.25" style="6" bestFit="1" customWidth="1"/>
    <col min="6922" max="6922" width="3.625" style="6" customWidth="1"/>
    <col min="6923" max="6923" width="8.125" style="6" customWidth="1"/>
    <col min="6924" max="6924" width="6.625" style="6" customWidth="1"/>
    <col min="6925" max="6925" width="12.375" style="6" customWidth="1"/>
    <col min="6926" max="6926" width="3.625" style="6" customWidth="1"/>
    <col min="6927" max="6927" width="8.375" style="6" customWidth="1"/>
    <col min="6928" max="6928" width="7.75" style="6" customWidth="1"/>
    <col min="6929" max="6929" width="12.375" style="6" customWidth="1"/>
    <col min="6930" max="6930" width="3.625" style="6" customWidth="1"/>
    <col min="6931" max="6931" width="8.375" style="6" customWidth="1"/>
    <col min="6932" max="6932" width="7.75" style="6" customWidth="1"/>
    <col min="6933" max="6933" width="12.375" style="6" customWidth="1"/>
    <col min="6934" max="6934" width="3.625" style="6" customWidth="1"/>
    <col min="6935" max="6935" width="8.375" style="6" customWidth="1"/>
    <col min="6936" max="6936" width="7.75" style="6" customWidth="1"/>
    <col min="6937" max="7168" width="10.625" style="6"/>
    <col min="7169" max="7169" width="1.625" style="6" customWidth="1"/>
    <col min="7170" max="7170" width="16.75" style="6" customWidth="1"/>
    <col min="7171" max="7171" width="1.625" style="6" customWidth="1"/>
    <col min="7172" max="7172" width="8.625" style="6" customWidth="1"/>
    <col min="7173" max="7173" width="13.375" style="6" customWidth="1"/>
    <col min="7174" max="7174" width="3.625" style="6" customWidth="1"/>
    <col min="7175" max="7175" width="9.375" style="6" customWidth="1"/>
    <col min="7176" max="7176" width="6.625" style="6" customWidth="1"/>
    <col min="7177" max="7177" width="12.25" style="6" bestFit="1" customWidth="1"/>
    <col min="7178" max="7178" width="3.625" style="6" customWidth="1"/>
    <col min="7179" max="7179" width="8.125" style="6" customWidth="1"/>
    <col min="7180" max="7180" width="6.625" style="6" customWidth="1"/>
    <col min="7181" max="7181" width="12.375" style="6" customWidth="1"/>
    <col min="7182" max="7182" width="3.625" style="6" customWidth="1"/>
    <col min="7183" max="7183" width="8.375" style="6" customWidth="1"/>
    <col min="7184" max="7184" width="7.75" style="6" customWidth="1"/>
    <col min="7185" max="7185" width="12.375" style="6" customWidth="1"/>
    <col min="7186" max="7186" width="3.625" style="6" customWidth="1"/>
    <col min="7187" max="7187" width="8.375" style="6" customWidth="1"/>
    <col min="7188" max="7188" width="7.75" style="6" customWidth="1"/>
    <col min="7189" max="7189" width="12.375" style="6" customWidth="1"/>
    <col min="7190" max="7190" width="3.625" style="6" customWidth="1"/>
    <col min="7191" max="7191" width="8.375" style="6" customWidth="1"/>
    <col min="7192" max="7192" width="7.75" style="6" customWidth="1"/>
    <col min="7193" max="7424" width="10.625" style="6"/>
    <col min="7425" max="7425" width="1.625" style="6" customWidth="1"/>
    <col min="7426" max="7426" width="16.75" style="6" customWidth="1"/>
    <col min="7427" max="7427" width="1.625" style="6" customWidth="1"/>
    <col min="7428" max="7428" width="8.625" style="6" customWidth="1"/>
    <col min="7429" max="7429" width="13.375" style="6" customWidth="1"/>
    <col min="7430" max="7430" width="3.625" style="6" customWidth="1"/>
    <col min="7431" max="7431" width="9.375" style="6" customWidth="1"/>
    <col min="7432" max="7432" width="6.625" style="6" customWidth="1"/>
    <col min="7433" max="7433" width="12.25" style="6" bestFit="1" customWidth="1"/>
    <col min="7434" max="7434" width="3.625" style="6" customWidth="1"/>
    <col min="7435" max="7435" width="8.125" style="6" customWidth="1"/>
    <col min="7436" max="7436" width="6.625" style="6" customWidth="1"/>
    <col min="7437" max="7437" width="12.375" style="6" customWidth="1"/>
    <col min="7438" max="7438" width="3.625" style="6" customWidth="1"/>
    <col min="7439" max="7439" width="8.375" style="6" customWidth="1"/>
    <col min="7440" max="7440" width="7.75" style="6" customWidth="1"/>
    <col min="7441" max="7441" width="12.375" style="6" customWidth="1"/>
    <col min="7442" max="7442" width="3.625" style="6" customWidth="1"/>
    <col min="7443" max="7443" width="8.375" style="6" customWidth="1"/>
    <col min="7444" max="7444" width="7.75" style="6" customWidth="1"/>
    <col min="7445" max="7445" width="12.375" style="6" customWidth="1"/>
    <col min="7446" max="7446" width="3.625" style="6" customWidth="1"/>
    <col min="7447" max="7447" width="8.375" style="6" customWidth="1"/>
    <col min="7448" max="7448" width="7.75" style="6" customWidth="1"/>
    <col min="7449" max="7680" width="10.625" style="6"/>
    <col min="7681" max="7681" width="1.625" style="6" customWidth="1"/>
    <col min="7682" max="7682" width="16.75" style="6" customWidth="1"/>
    <col min="7683" max="7683" width="1.625" style="6" customWidth="1"/>
    <col min="7684" max="7684" width="8.625" style="6" customWidth="1"/>
    <col min="7685" max="7685" width="13.375" style="6" customWidth="1"/>
    <col min="7686" max="7686" width="3.625" style="6" customWidth="1"/>
    <col min="7687" max="7687" width="9.375" style="6" customWidth="1"/>
    <col min="7688" max="7688" width="6.625" style="6" customWidth="1"/>
    <col min="7689" max="7689" width="12.25" style="6" bestFit="1" customWidth="1"/>
    <col min="7690" max="7690" width="3.625" style="6" customWidth="1"/>
    <col min="7691" max="7691" width="8.125" style="6" customWidth="1"/>
    <col min="7692" max="7692" width="6.625" style="6" customWidth="1"/>
    <col min="7693" max="7693" width="12.375" style="6" customWidth="1"/>
    <col min="7694" max="7694" width="3.625" style="6" customWidth="1"/>
    <col min="7695" max="7695" width="8.375" style="6" customWidth="1"/>
    <col min="7696" max="7696" width="7.75" style="6" customWidth="1"/>
    <col min="7697" max="7697" width="12.375" style="6" customWidth="1"/>
    <col min="7698" max="7698" width="3.625" style="6" customWidth="1"/>
    <col min="7699" max="7699" width="8.375" style="6" customWidth="1"/>
    <col min="7700" max="7700" width="7.75" style="6" customWidth="1"/>
    <col min="7701" max="7701" width="12.375" style="6" customWidth="1"/>
    <col min="7702" max="7702" width="3.625" style="6" customWidth="1"/>
    <col min="7703" max="7703" width="8.375" style="6" customWidth="1"/>
    <col min="7704" max="7704" width="7.75" style="6" customWidth="1"/>
    <col min="7705" max="7936" width="10.625" style="6"/>
    <col min="7937" max="7937" width="1.625" style="6" customWidth="1"/>
    <col min="7938" max="7938" width="16.75" style="6" customWidth="1"/>
    <col min="7939" max="7939" width="1.625" style="6" customWidth="1"/>
    <col min="7940" max="7940" width="8.625" style="6" customWidth="1"/>
    <col min="7941" max="7941" width="13.375" style="6" customWidth="1"/>
    <col min="7942" max="7942" width="3.625" style="6" customWidth="1"/>
    <col min="7943" max="7943" width="9.375" style="6" customWidth="1"/>
    <col min="7944" max="7944" width="6.625" style="6" customWidth="1"/>
    <col min="7945" max="7945" width="12.25" style="6" bestFit="1" customWidth="1"/>
    <col min="7946" max="7946" width="3.625" style="6" customWidth="1"/>
    <col min="7947" max="7947" width="8.125" style="6" customWidth="1"/>
    <col min="7948" max="7948" width="6.625" style="6" customWidth="1"/>
    <col min="7949" max="7949" width="12.375" style="6" customWidth="1"/>
    <col min="7950" max="7950" width="3.625" style="6" customWidth="1"/>
    <col min="7951" max="7951" width="8.375" style="6" customWidth="1"/>
    <col min="7952" max="7952" width="7.75" style="6" customWidth="1"/>
    <col min="7953" max="7953" width="12.375" style="6" customWidth="1"/>
    <col min="7954" max="7954" width="3.625" style="6" customWidth="1"/>
    <col min="7955" max="7955" width="8.375" style="6" customWidth="1"/>
    <col min="7956" max="7956" width="7.75" style="6" customWidth="1"/>
    <col min="7957" max="7957" width="12.375" style="6" customWidth="1"/>
    <col min="7958" max="7958" width="3.625" style="6" customWidth="1"/>
    <col min="7959" max="7959" width="8.375" style="6" customWidth="1"/>
    <col min="7960" max="7960" width="7.75" style="6" customWidth="1"/>
    <col min="7961" max="8192" width="10.625" style="6"/>
    <col min="8193" max="8193" width="1.625" style="6" customWidth="1"/>
    <col min="8194" max="8194" width="16.75" style="6" customWidth="1"/>
    <col min="8195" max="8195" width="1.625" style="6" customWidth="1"/>
    <col min="8196" max="8196" width="8.625" style="6" customWidth="1"/>
    <col min="8197" max="8197" width="13.375" style="6" customWidth="1"/>
    <col min="8198" max="8198" width="3.625" style="6" customWidth="1"/>
    <col min="8199" max="8199" width="9.375" style="6" customWidth="1"/>
    <col min="8200" max="8200" width="6.625" style="6" customWidth="1"/>
    <col min="8201" max="8201" width="12.25" style="6" bestFit="1" customWidth="1"/>
    <col min="8202" max="8202" width="3.625" style="6" customWidth="1"/>
    <col min="8203" max="8203" width="8.125" style="6" customWidth="1"/>
    <col min="8204" max="8204" width="6.625" style="6" customWidth="1"/>
    <col min="8205" max="8205" width="12.375" style="6" customWidth="1"/>
    <col min="8206" max="8206" width="3.625" style="6" customWidth="1"/>
    <col min="8207" max="8207" width="8.375" style="6" customWidth="1"/>
    <col min="8208" max="8208" width="7.75" style="6" customWidth="1"/>
    <col min="8209" max="8209" width="12.375" style="6" customWidth="1"/>
    <col min="8210" max="8210" width="3.625" style="6" customWidth="1"/>
    <col min="8211" max="8211" width="8.375" style="6" customWidth="1"/>
    <col min="8212" max="8212" width="7.75" style="6" customWidth="1"/>
    <col min="8213" max="8213" width="12.375" style="6" customWidth="1"/>
    <col min="8214" max="8214" width="3.625" style="6" customWidth="1"/>
    <col min="8215" max="8215" width="8.375" style="6" customWidth="1"/>
    <col min="8216" max="8216" width="7.75" style="6" customWidth="1"/>
    <col min="8217" max="8448" width="10.625" style="6"/>
    <col min="8449" max="8449" width="1.625" style="6" customWidth="1"/>
    <col min="8450" max="8450" width="16.75" style="6" customWidth="1"/>
    <col min="8451" max="8451" width="1.625" style="6" customWidth="1"/>
    <col min="8452" max="8452" width="8.625" style="6" customWidth="1"/>
    <col min="8453" max="8453" width="13.375" style="6" customWidth="1"/>
    <col min="8454" max="8454" width="3.625" style="6" customWidth="1"/>
    <col min="8455" max="8455" width="9.375" style="6" customWidth="1"/>
    <col min="8456" max="8456" width="6.625" style="6" customWidth="1"/>
    <col min="8457" max="8457" width="12.25" style="6" bestFit="1" customWidth="1"/>
    <col min="8458" max="8458" width="3.625" style="6" customWidth="1"/>
    <col min="8459" max="8459" width="8.125" style="6" customWidth="1"/>
    <col min="8460" max="8460" width="6.625" style="6" customWidth="1"/>
    <col min="8461" max="8461" width="12.375" style="6" customWidth="1"/>
    <col min="8462" max="8462" width="3.625" style="6" customWidth="1"/>
    <col min="8463" max="8463" width="8.375" style="6" customWidth="1"/>
    <col min="8464" max="8464" width="7.75" style="6" customWidth="1"/>
    <col min="8465" max="8465" width="12.375" style="6" customWidth="1"/>
    <col min="8466" max="8466" width="3.625" style="6" customWidth="1"/>
    <col min="8467" max="8467" width="8.375" style="6" customWidth="1"/>
    <col min="8468" max="8468" width="7.75" style="6" customWidth="1"/>
    <col min="8469" max="8469" width="12.375" style="6" customWidth="1"/>
    <col min="8470" max="8470" width="3.625" style="6" customWidth="1"/>
    <col min="8471" max="8471" width="8.375" style="6" customWidth="1"/>
    <col min="8472" max="8472" width="7.75" style="6" customWidth="1"/>
    <col min="8473" max="8704" width="10.625" style="6"/>
    <col min="8705" max="8705" width="1.625" style="6" customWidth="1"/>
    <col min="8706" max="8706" width="16.75" style="6" customWidth="1"/>
    <col min="8707" max="8707" width="1.625" style="6" customWidth="1"/>
    <col min="8708" max="8708" width="8.625" style="6" customWidth="1"/>
    <col min="8709" max="8709" width="13.375" style="6" customWidth="1"/>
    <col min="8710" max="8710" width="3.625" style="6" customWidth="1"/>
    <col min="8711" max="8711" width="9.375" style="6" customWidth="1"/>
    <col min="8712" max="8712" width="6.625" style="6" customWidth="1"/>
    <col min="8713" max="8713" width="12.25" style="6" bestFit="1" customWidth="1"/>
    <col min="8714" max="8714" width="3.625" style="6" customWidth="1"/>
    <col min="8715" max="8715" width="8.125" style="6" customWidth="1"/>
    <col min="8716" max="8716" width="6.625" style="6" customWidth="1"/>
    <col min="8717" max="8717" width="12.375" style="6" customWidth="1"/>
    <col min="8718" max="8718" width="3.625" style="6" customWidth="1"/>
    <col min="8719" max="8719" width="8.375" style="6" customWidth="1"/>
    <col min="8720" max="8720" width="7.75" style="6" customWidth="1"/>
    <col min="8721" max="8721" width="12.375" style="6" customWidth="1"/>
    <col min="8722" max="8722" width="3.625" style="6" customWidth="1"/>
    <col min="8723" max="8723" width="8.375" style="6" customWidth="1"/>
    <col min="8724" max="8724" width="7.75" style="6" customWidth="1"/>
    <col min="8725" max="8725" width="12.375" style="6" customWidth="1"/>
    <col min="8726" max="8726" width="3.625" style="6" customWidth="1"/>
    <col min="8727" max="8727" width="8.375" style="6" customWidth="1"/>
    <col min="8728" max="8728" width="7.75" style="6" customWidth="1"/>
    <col min="8729" max="8960" width="10.625" style="6"/>
    <col min="8961" max="8961" width="1.625" style="6" customWidth="1"/>
    <col min="8962" max="8962" width="16.75" style="6" customWidth="1"/>
    <col min="8963" max="8963" width="1.625" style="6" customWidth="1"/>
    <col min="8964" max="8964" width="8.625" style="6" customWidth="1"/>
    <col min="8965" max="8965" width="13.375" style="6" customWidth="1"/>
    <col min="8966" max="8966" width="3.625" style="6" customWidth="1"/>
    <col min="8967" max="8967" width="9.375" style="6" customWidth="1"/>
    <col min="8968" max="8968" width="6.625" style="6" customWidth="1"/>
    <col min="8969" max="8969" width="12.25" style="6" bestFit="1" customWidth="1"/>
    <col min="8970" max="8970" width="3.625" style="6" customWidth="1"/>
    <col min="8971" max="8971" width="8.125" style="6" customWidth="1"/>
    <col min="8972" max="8972" width="6.625" style="6" customWidth="1"/>
    <col min="8973" max="8973" width="12.375" style="6" customWidth="1"/>
    <col min="8974" max="8974" width="3.625" style="6" customWidth="1"/>
    <col min="8975" max="8975" width="8.375" style="6" customWidth="1"/>
    <col min="8976" max="8976" width="7.75" style="6" customWidth="1"/>
    <col min="8977" max="8977" width="12.375" style="6" customWidth="1"/>
    <col min="8978" max="8978" width="3.625" style="6" customWidth="1"/>
    <col min="8979" max="8979" width="8.375" style="6" customWidth="1"/>
    <col min="8980" max="8980" width="7.75" style="6" customWidth="1"/>
    <col min="8981" max="8981" width="12.375" style="6" customWidth="1"/>
    <col min="8982" max="8982" width="3.625" style="6" customWidth="1"/>
    <col min="8983" max="8983" width="8.375" style="6" customWidth="1"/>
    <col min="8984" max="8984" width="7.75" style="6" customWidth="1"/>
    <col min="8985" max="9216" width="10.625" style="6"/>
    <col min="9217" max="9217" width="1.625" style="6" customWidth="1"/>
    <col min="9218" max="9218" width="16.75" style="6" customWidth="1"/>
    <col min="9219" max="9219" width="1.625" style="6" customWidth="1"/>
    <col min="9220" max="9220" width="8.625" style="6" customWidth="1"/>
    <col min="9221" max="9221" width="13.375" style="6" customWidth="1"/>
    <col min="9222" max="9222" width="3.625" style="6" customWidth="1"/>
    <col min="9223" max="9223" width="9.375" style="6" customWidth="1"/>
    <col min="9224" max="9224" width="6.625" style="6" customWidth="1"/>
    <col min="9225" max="9225" width="12.25" style="6" bestFit="1" customWidth="1"/>
    <col min="9226" max="9226" width="3.625" style="6" customWidth="1"/>
    <col min="9227" max="9227" width="8.125" style="6" customWidth="1"/>
    <col min="9228" max="9228" width="6.625" style="6" customWidth="1"/>
    <col min="9229" max="9229" width="12.375" style="6" customWidth="1"/>
    <col min="9230" max="9230" width="3.625" style="6" customWidth="1"/>
    <col min="9231" max="9231" width="8.375" style="6" customWidth="1"/>
    <col min="9232" max="9232" width="7.75" style="6" customWidth="1"/>
    <col min="9233" max="9233" width="12.375" style="6" customWidth="1"/>
    <col min="9234" max="9234" width="3.625" style="6" customWidth="1"/>
    <col min="9235" max="9235" width="8.375" style="6" customWidth="1"/>
    <col min="9236" max="9236" width="7.75" style="6" customWidth="1"/>
    <col min="9237" max="9237" width="12.375" style="6" customWidth="1"/>
    <col min="9238" max="9238" width="3.625" style="6" customWidth="1"/>
    <col min="9239" max="9239" width="8.375" style="6" customWidth="1"/>
    <col min="9240" max="9240" width="7.75" style="6" customWidth="1"/>
    <col min="9241" max="9472" width="10.625" style="6"/>
    <col min="9473" max="9473" width="1.625" style="6" customWidth="1"/>
    <col min="9474" max="9474" width="16.75" style="6" customWidth="1"/>
    <col min="9475" max="9475" width="1.625" style="6" customWidth="1"/>
    <col min="9476" max="9476" width="8.625" style="6" customWidth="1"/>
    <col min="9477" max="9477" width="13.375" style="6" customWidth="1"/>
    <col min="9478" max="9478" width="3.625" style="6" customWidth="1"/>
    <col min="9479" max="9479" width="9.375" style="6" customWidth="1"/>
    <col min="9480" max="9480" width="6.625" style="6" customWidth="1"/>
    <col min="9481" max="9481" width="12.25" style="6" bestFit="1" customWidth="1"/>
    <col min="9482" max="9482" width="3.625" style="6" customWidth="1"/>
    <col min="9483" max="9483" width="8.125" style="6" customWidth="1"/>
    <col min="9484" max="9484" width="6.625" style="6" customWidth="1"/>
    <col min="9485" max="9485" width="12.375" style="6" customWidth="1"/>
    <col min="9486" max="9486" width="3.625" style="6" customWidth="1"/>
    <col min="9487" max="9487" width="8.375" style="6" customWidth="1"/>
    <col min="9488" max="9488" width="7.75" style="6" customWidth="1"/>
    <col min="9489" max="9489" width="12.375" style="6" customWidth="1"/>
    <col min="9490" max="9490" width="3.625" style="6" customWidth="1"/>
    <col min="9491" max="9491" width="8.375" style="6" customWidth="1"/>
    <col min="9492" max="9492" width="7.75" style="6" customWidth="1"/>
    <col min="9493" max="9493" width="12.375" style="6" customWidth="1"/>
    <col min="9494" max="9494" width="3.625" style="6" customWidth="1"/>
    <col min="9495" max="9495" width="8.375" style="6" customWidth="1"/>
    <col min="9496" max="9496" width="7.75" style="6" customWidth="1"/>
    <col min="9497" max="9728" width="10.625" style="6"/>
    <col min="9729" max="9729" width="1.625" style="6" customWidth="1"/>
    <col min="9730" max="9730" width="16.75" style="6" customWidth="1"/>
    <col min="9731" max="9731" width="1.625" style="6" customWidth="1"/>
    <col min="9732" max="9732" width="8.625" style="6" customWidth="1"/>
    <col min="9733" max="9733" width="13.375" style="6" customWidth="1"/>
    <col min="9734" max="9734" width="3.625" style="6" customWidth="1"/>
    <col min="9735" max="9735" width="9.375" style="6" customWidth="1"/>
    <col min="9736" max="9736" width="6.625" style="6" customWidth="1"/>
    <col min="9737" max="9737" width="12.25" style="6" bestFit="1" customWidth="1"/>
    <col min="9738" max="9738" width="3.625" style="6" customWidth="1"/>
    <col min="9739" max="9739" width="8.125" style="6" customWidth="1"/>
    <col min="9740" max="9740" width="6.625" style="6" customWidth="1"/>
    <col min="9741" max="9741" width="12.375" style="6" customWidth="1"/>
    <col min="9742" max="9742" width="3.625" style="6" customWidth="1"/>
    <col min="9743" max="9743" width="8.375" style="6" customWidth="1"/>
    <col min="9744" max="9744" width="7.75" style="6" customWidth="1"/>
    <col min="9745" max="9745" width="12.375" style="6" customWidth="1"/>
    <col min="9746" max="9746" width="3.625" style="6" customWidth="1"/>
    <col min="9747" max="9747" width="8.375" style="6" customWidth="1"/>
    <col min="9748" max="9748" width="7.75" style="6" customWidth="1"/>
    <col min="9749" max="9749" width="12.375" style="6" customWidth="1"/>
    <col min="9750" max="9750" width="3.625" style="6" customWidth="1"/>
    <col min="9751" max="9751" width="8.375" style="6" customWidth="1"/>
    <col min="9752" max="9752" width="7.75" style="6" customWidth="1"/>
    <col min="9753" max="9984" width="10.625" style="6"/>
    <col min="9985" max="9985" width="1.625" style="6" customWidth="1"/>
    <col min="9986" max="9986" width="16.75" style="6" customWidth="1"/>
    <col min="9987" max="9987" width="1.625" style="6" customWidth="1"/>
    <col min="9988" max="9988" width="8.625" style="6" customWidth="1"/>
    <col min="9989" max="9989" width="13.375" style="6" customWidth="1"/>
    <col min="9990" max="9990" width="3.625" style="6" customWidth="1"/>
    <col min="9991" max="9991" width="9.375" style="6" customWidth="1"/>
    <col min="9992" max="9992" width="6.625" style="6" customWidth="1"/>
    <col min="9993" max="9993" width="12.25" style="6" bestFit="1" customWidth="1"/>
    <col min="9994" max="9994" width="3.625" style="6" customWidth="1"/>
    <col min="9995" max="9995" width="8.125" style="6" customWidth="1"/>
    <col min="9996" max="9996" width="6.625" style="6" customWidth="1"/>
    <col min="9997" max="9997" width="12.375" style="6" customWidth="1"/>
    <col min="9998" max="9998" width="3.625" style="6" customWidth="1"/>
    <col min="9999" max="9999" width="8.375" style="6" customWidth="1"/>
    <col min="10000" max="10000" width="7.75" style="6" customWidth="1"/>
    <col min="10001" max="10001" width="12.375" style="6" customWidth="1"/>
    <col min="10002" max="10002" width="3.625" style="6" customWidth="1"/>
    <col min="10003" max="10003" width="8.375" style="6" customWidth="1"/>
    <col min="10004" max="10004" width="7.75" style="6" customWidth="1"/>
    <col min="10005" max="10005" width="12.375" style="6" customWidth="1"/>
    <col min="10006" max="10006" width="3.625" style="6" customWidth="1"/>
    <col min="10007" max="10007" width="8.375" style="6" customWidth="1"/>
    <col min="10008" max="10008" width="7.75" style="6" customWidth="1"/>
    <col min="10009" max="10240" width="10.625" style="6"/>
    <col min="10241" max="10241" width="1.625" style="6" customWidth="1"/>
    <col min="10242" max="10242" width="16.75" style="6" customWidth="1"/>
    <col min="10243" max="10243" width="1.625" style="6" customWidth="1"/>
    <col min="10244" max="10244" width="8.625" style="6" customWidth="1"/>
    <col min="10245" max="10245" width="13.375" style="6" customWidth="1"/>
    <col min="10246" max="10246" width="3.625" style="6" customWidth="1"/>
    <col min="10247" max="10247" width="9.375" style="6" customWidth="1"/>
    <col min="10248" max="10248" width="6.625" style="6" customWidth="1"/>
    <col min="10249" max="10249" width="12.25" style="6" bestFit="1" customWidth="1"/>
    <col min="10250" max="10250" width="3.625" style="6" customWidth="1"/>
    <col min="10251" max="10251" width="8.125" style="6" customWidth="1"/>
    <col min="10252" max="10252" width="6.625" style="6" customWidth="1"/>
    <col min="10253" max="10253" width="12.375" style="6" customWidth="1"/>
    <col min="10254" max="10254" width="3.625" style="6" customWidth="1"/>
    <col min="10255" max="10255" width="8.375" style="6" customWidth="1"/>
    <col min="10256" max="10256" width="7.75" style="6" customWidth="1"/>
    <col min="10257" max="10257" width="12.375" style="6" customWidth="1"/>
    <col min="10258" max="10258" width="3.625" style="6" customWidth="1"/>
    <col min="10259" max="10259" width="8.375" style="6" customWidth="1"/>
    <col min="10260" max="10260" width="7.75" style="6" customWidth="1"/>
    <col min="10261" max="10261" width="12.375" style="6" customWidth="1"/>
    <col min="10262" max="10262" width="3.625" style="6" customWidth="1"/>
    <col min="10263" max="10263" width="8.375" style="6" customWidth="1"/>
    <col min="10264" max="10264" width="7.75" style="6" customWidth="1"/>
    <col min="10265" max="10496" width="10.625" style="6"/>
    <col min="10497" max="10497" width="1.625" style="6" customWidth="1"/>
    <col min="10498" max="10498" width="16.75" style="6" customWidth="1"/>
    <col min="10499" max="10499" width="1.625" style="6" customWidth="1"/>
    <col min="10500" max="10500" width="8.625" style="6" customWidth="1"/>
    <col min="10501" max="10501" width="13.375" style="6" customWidth="1"/>
    <col min="10502" max="10502" width="3.625" style="6" customWidth="1"/>
    <col min="10503" max="10503" width="9.375" style="6" customWidth="1"/>
    <col min="10504" max="10504" width="6.625" style="6" customWidth="1"/>
    <col min="10505" max="10505" width="12.25" style="6" bestFit="1" customWidth="1"/>
    <col min="10506" max="10506" width="3.625" style="6" customWidth="1"/>
    <col min="10507" max="10507" width="8.125" style="6" customWidth="1"/>
    <col min="10508" max="10508" width="6.625" style="6" customWidth="1"/>
    <col min="10509" max="10509" width="12.375" style="6" customWidth="1"/>
    <col min="10510" max="10510" width="3.625" style="6" customWidth="1"/>
    <col min="10511" max="10511" width="8.375" style="6" customWidth="1"/>
    <col min="10512" max="10512" width="7.75" style="6" customWidth="1"/>
    <col min="10513" max="10513" width="12.375" style="6" customWidth="1"/>
    <col min="10514" max="10514" width="3.625" style="6" customWidth="1"/>
    <col min="10515" max="10515" width="8.375" style="6" customWidth="1"/>
    <col min="10516" max="10516" width="7.75" style="6" customWidth="1"/>
    <col min="10517" max="10517" width="12.375" style="6" customWidth="1"/>
    <col min="10518" max="10518" width="3.625" style="6" customWidth="1"/>
    <col min="10519" max="10519" width="8.375" style="6" customWidth="1"/>
    <col min="10520" max="10520" width="7.75" style="6" customWidth="1"/>
    <col min="10521" max="10752" width="10.625" style="6"/>
    <col min="10753" max="10753" width="1.625" style="6" customWidth="1"/>
    <col min="10754" max="10754" width="16.75" style="6" customWidth="1"/>
    <col min="10755" max="10755" width="1.625" style="6" customWidth="1"/>
    <col min="10756" max="10756" width="8.625" style="6" customWidth="1"/>
    <col min="10757" max="10757" width="13.375" style="6" customWidth="1"/>
    <col min="10758" max="10758" width="3.625" style="6" customWidth="1"/>
    <col min="10759" max="10759" width="9.375" style="6" customWidth="1"/>
    <col min="10760" max="10760" width="6.625" style="6" customWidth="1"/>
    <col min="10761" max="10761" width="12.25" style="6" bestFit="1" customWidth="1"/>
    <col min="10762" max="10762" width="3.625" style="6" customWidth="1"/>
    <col min="10763" max="10763" width="8.125" style="6" customWidth="1"/>
    <col min="10764" max="10764" width="6.625" style="6" customWidth="1"/>
    <col min="10765" max="10765" width="12.375" style="6" customWidth="1"/>
    <col min="10766" max="10766" width="3.625" style="6" customWidth="1"/>
    <col min="10767" max="10767" width="8.375" style="6" customWidth="1"/>
    <col min="10768" max="10768" width="7.75" style="6" customWidth="1"/>
    <col min="10769" max="10769" width="12.375" style="6" customWidth="1"/>
    <col min="10770" max="10770" width="3.625" style="6" customWidth="1"/>
    <col min="10771" max="10771" width="8.375" style="6" customWidth="1"/>
    <col min="10772" max="10772" width="7.75" style="6" customWidth="1"/>
    <col min="10773" max="10773" width="12.375" style="6" customWidth="1"/>
    <col min="10774" max="10774" width="3.625" style="6" customWidth="1"/>
    <col min="10775" max="10775" width="8.375" style="6" customWidth="1"/>
    <col min="10776" max="10776" width="7.75" style="6" customWidth="1"/>
    <col min="10777" max="11008" width="10.625" style="6"/>
    <col min="11009" max="11009" width="1.625" style="6" customWidth="1"/>
    <col min="11010" max="11010" width="16.75" style="6" customWidth="1"/>
    <col min="11011" max="11011" width="1.625" style="6" customWidth="1"/>
    <col min="11012" max="11012" width="8.625" style="6" customWidth="1"/>
    <col min="11013" max="11013" width="13.375" style="6" customWidth="1"/>
    <col min="11014" max="11014" width="3.625" style="6" customWidth="1"/>
    <col min="11015" max="11015" width="9.375" style="6" customWidth="1"/>
    <col min="11016" max="11016" width="6.625" style="6" customWidth="1"/>
    <col min="11017" max="11017" width="12.25" style="6" bestFit="1" customWidth="1"/>
    <col min="11018" max="11018" width="3.625" style="6" customWidth="1"/>
    <col min="11019" max="11019" width="8.125" style="6" customWidth="1"/>
    <col min="11020" max="11020" width="6.625" style="6" customWidth="1"/>
    <col min="11021" max="11021" width="12.375" style="6" customWidth="1"/>
    <col min="11022" max="11022" width="3.625" style="6" customWidth="1"/>
    <col min="11023" max="11023" width="8.375" style="6" customWidth="1"/>
    <col min="11024" max="11024" width="7.75" style="6" customWidth="1"/>
    <col min="11025" max="11025" width="12.375" style="6" customWidth="1"/>
    <col min="11026" max="11026" width="3.625" style="6" customWidth="1"/>
    <col min="11027" max="11027" width="8.375" style="6" customWidth="1"/>
    <col min="11028" max="11028" width="7.75" style="6" customWidth="1"/>
    <col min="11029" max="11029" width="12.375" style="6" customWidth="1"/>
    <col min="11030" max="11030" width="3.625" style="6" customWidth="1"/>
    <col min="11031" max="11031" width="8.375" style="6" customWidth="1"/>
    <col min="11032" max="11032" width="7.75" style="6" customWidth="1"/>
    <col min="11033" max="11264" width="10.625" style="6"/>
    <col min="11265" max="11265" width="1.625" style="6" customWidth="1"/>
    <col min="11266" max="11266" width="16.75" style="6" customWidth="1"/>
    <col min="11267" max="11267" width="1.625" style="6" customWidth="1"/>
    <col min="11268" max="11268" width="8.625" style="6" customWidth="1"/>
    <col min="11269" max="11269" width="13.375" style="6" customWidth="1"/>
    <col min="11270" max="11270" width="3.625" style="6" customWidth="1"/>
    <col min="11271" max="11271" width="9.375" style="6" customWidth="1"/>
    <col min="11272" max="11272" width="6.625" style="6" customWidth="1"/>
    <col min="11273" max="11273" width="12.25" style="6" bestFit="1" customWidth="1"/>
    <col min="11274" max="11274" width="3.625" style="6" customWidth="1"/>
    <col min="11275" max="11275" width="8.125" style="6" customWidth="1"/>
    <col min="11276" max="11276" width="6.625" style="6" customWidth="1"/>
    <col min="11277" max="11277" width="12.375" style="6" customWidth="1"/>
    <col min="11278" max="11278" width="3.625" style="6" customWidth="1"/>
    <col min="11279" max="11279" width="8.375" style="6" customWidth="1"/>
    <col min="11280" max="11280" width="7.75" style="6" customWidth="1"/>
    <col min="11281" max="11281" width="12.375" style="6" customWidth="1"/>
    <col min="11282" max="11282" width="3.625" style="6" customWidth="1"/>
    <col min="11283" max="11283" width="8.375" style="6" customWidth="1"/>
    <col min="11284" max="11284" width="7.75" style="6" customWidth="1"/>
    <col min="11285" max="11285" width="12.375" style="6" customWidth="1"/>
    <col min="11286" max="11286" width="3.625" style="6" customWidth="1"/>
    <col min="11287" max="11287" width="8.375" style="6" customWidth="1"/>
    <col min="11288" max="11288" width="7.75" style="6" customWidth="1"/>
    <col min="11289" max="11520" width="10.625" style="6"/>
    <col min="11521" max="11521" width="1.625" style="6" customWidth="1"/>
    <col min="11522" max="11522" width="16.75" style="6" customWidth="1"/>
    <col min="11523" max="11523" width="1.625" style="6" customWidth="1"/>
    <col min="11524" max="11524" width="8.625" style="6" customWidth="1"/>
    <col min="11525" max="11525" width="13.375" style="6" customWidth="1"/>
    <col min="11526" max="11526" width="3.625" style="6" customWidth="1"/>
    <col min="11527" max="11527" width="9.375" style="6" customWidth="1"/>
    <col min="11528" max="11528" width="6.625" style="6" customWidth="1"/>
    <col min="11529" max="11529" width="12.25" style="6" bestFit="1" customWidth="1"/>
    <col min="11530" max="11530" width="3.625" style="6" customWidth="1"/>
    <col min="11531" max="11531" width="8.125" style="6" customWidth="1"/>
    <col min="11532" max="11532" width="6.625" style="6" customWidth="1"/>
    <col min="11533" max="11533" width="12.375" style="6" customWidth="1"/>
    <col min="11534" max="11534" width="3.625" style="6" customWidth="1"/>
    <col min="11535" max="11535" width="8.375" style="6" customWidth="1"/>
    <col min="11536" max="11536" width="7.75" style="6" customWidth="1"/>
    <col min="11537" max="11537" width="12.375" style="6" customWidth="1"/>
    <col min="11538" max="11538" width="3.625" style="6" customWidth="1"/>
    <col min="11539" max="11539" width="8.375" style="6" customWidth="1"/>
    <col min="11540" max="11540" width="7.75" style="6" customWidth="1"/>
    <col min="11541" max="11541" width="12.375" style="6" customWidth="1"/>
    <col min="11542" max="11542" width="3.625" style="6" customWidth="1"/>
    <col min="11543" max="11543" width="8.375" style="6" customWidth="1"/>
    <col min="11544" max="11544" width="7.75" style="6" customWidth="1"/>
    <col min="11545" max="11776" width="10.625" style="6"/>
    <col min="11777" max="11777" width="1.625" style="6" customWidth="1"/>
    <col min="11778" max="11778" width="16.75" style="6" customWidth="1"/>
    <col min="11779" max="11779" width="1.625" style="6" customWidth="1"/>
    <col min="11780" max="11780" width="8.625" style="6" customWidth="1"/>
    <col min="11781" max="11781" width="13.375" style="6" customWidth="1"/>
    <col min="11782" max="11782" width="3.625" style="6" customWidth="1"/>
    <col min="11783" max="11783" width="9.375" style="6" customWidth="1"/>
    <col min="11784" max="11784" width="6.625" style="6" customWidth="1"/>
    <col min="11785" max="11785" width="12.25" style="6" bestFit="1" customWidth="1"/>
    <col min="11786" max="11786" width="3.625" style="6" customWidth="1"/>
    <col min="11787" max="11787" width="8.125" style="6" customWidth="1"/>
    <col min="11788" max="11788" width="6.625" style="6" customWidth="1"/>
    <col min="11789" max="11789" width="12.375" style="6" customWidth="1"/>
    <col min="11790" max="11790" width="3.625" style="6" customWidth="1"/>
    <col min="11791" max="11791" width="8.375" style="6" customWidth="1"/>
    <col min="11792" max="11792" width="7.75" style="6" customWidth="1"/>
    <col min="11793" max="11793" width="12.375" style="6" customWidth="1"/>
    <col min="11794" max="11794" width="3.625" style="6" customWidth="1"/>
    <col min="11795" max="11795" width="8.375" style="6" customWidth="1"/>
    <col min="11796" max="11796" width="7.75" style="6" customWidth="1"/>
    <col min="11797" max="11797" width="12.375" style="6" customWidth="1"/>
    <col min="11798" max="11798" width="3.625" style="6" customWidth="1"/>
    <col min="11799" max="11799" width="8.375" style="6" customWidth="1"/>
    <col min="11800" max="11800" width="7.75" style="6" customWidth="1"/>
    <col min="11801" max="12032" width="10.625" style="6"/>
    <col min="12033" max="12033" width="1.625" style="6" customWidth="1"/>
    <col min="12034" max="12034" width="16.75" style="6" customWidth="1"/>
    <col min="12035" max="12035" width="1.625" style="6" customWidth="1"/>
    <col min="12036" max="12036" width="8.625" style="6" customWidth="1"/>
    <col min="12037" max="12037" width="13.375" style="6" customWidth="1"/>
    <col min="12038" max="12038" width="3.625" style="6" customWidth="1"/>
    <col min="12039" max="12039" width="9.375" style="6" customWidth="1"/>
    <col min="12040" max="12040" width="6.625" style="6" customWidth="1"/>
    <col min="12041" max="12041" width="12.25" style="6" bestFit="1" customWidth="1"/>
    <col min="12042" max="12042" width="3.625" style="6" customWidth="1"/>
    <col min="12043" max="12043" width="8.125" style="6" customWidth="1"/>
    <col min="12044" max="12044" width="6.625" style="6" customWidth="1"/>
    <col min="12045" max="12045" width="12.375" style="6" customWidth="1"/>
    <col min="12046" max="12046" width="3.625" style="6" customWidth="1"/>
    <col min="12047" max="12047" width="8.375" style="6" customWidth="1"/>
    <col min="12048" max="12048" width="7.75" style="6" customWidth="1"/>
    <col min="12049" max="12049" width="12.375" style="6" customWidth="1"/>
    <col min="12050" max="12050" width="3.625" style="6" customWidth="1"/>
    <col min="12051" max="12051" width="8.375" style="6" customWidth="1"/>
    <col min="12052" max="12052" width="7.75" style="6" customWidth="1"/>
    <col min="12053" max="12053" width="12.375" style="6" customWidth="1"/>
    <col min="12054" max="12054" width="3.625" style="6" customWidth="1"/>
    <col min="12055" max="12055" width="8.375" style="6" customWidth="1"/>
    <col min="12056" max="12056" width="7.75" style="6" customWidth="1"/>
    <col min="12057" max="12288" width="10.625" style="6"/>
    <col min="12289" max="12289" width="1.625" style="6" customWidth="1"/>
    <col min="12290" max="12290" width="16.75" style="6" customWidth="1"/>
    <col min="12291" max="12291" width="1.625" style="6" customWidth="1"/>
    <col min="12292" max="12292" width="8.625" style="6" customWidth="1"/>
    <col min="12293" max="12293" width="13.375" style="6" customWidth="1"/>
    <col min="12294" max="12294" width="3.625" style="6" customWidth="1"/>
    <col min="12295" max="12295" width="9.375" style="6" customWidth="1"/>
    <col min="12296" max="12296" width="6.625" style="6" customWidth="1"/>
    <col min="12297" max="12297" width="12.25" style="6" bestFit="1" customWidth="1"/>
    <col min="12298" max="12298" width="3.625" style="6" customWidth="1"/>
    <col min="12299" max="12299" width="8.125" style="6" customWidth="1"/>
    <col min="12300" max="12300" width="6.625" style="6" customWidth="1"/>
    <col min="12301" max="12301" width="12.375" style="6" customWidth="1"/>
    <col min="12302" max="12302" width="3.625" style="6" customWidth="1"/>
    <col min="12303" max="12303" width="8.375" style="6" customWidth="1"/>
    <col min="12304" max="12304" width="7.75" style="6" customWidth="1"/>
    <col min="12305" max="12305" width="12.375" style="6" customWidth="1"/>
    <col min="12306" max="12306" width="3.625" style="6" customWidth="1"/>
    <col min="12307" max="12307" width="8.375" style="6" customWidth="1"/>
    <col min="12308" max="12308" width="7.75" style="6" customWidth="1"/>
    <col min="12309" max="12309" width="12.375" style="6" customWidth="1"/>
    <col min="12310" max="12310" width="3.625" style="6" customWidth="1"/>
    <col min="12311" max="12311" width="8.375" style="6" customWidth="1"/>
    <col min="12312" max="12312" width="7.75" style="6" customWidth="1"/>
    <col min="12313" max="12544" width="10.625" style="6"/>
    <col min="12545" max="12545" width="1.625" style="6" customWidth="1"/>
    <col min="12546" max="12546" width="16.75" style="6" customWidth="1"/>
    <col min="12547" max="12547" width="1.625" style="6" customWidth="1"/>
    <col min="12548" max="12548" width="8.625" style="6" customWidth="1"/>
    <col min="12549" max="12549" width="13.375" style="6" customWidth="1"/>
    <col min="12550" max="12550" width="3.625" style="6" customWidth="1"/>
    <col min="12551" max="12551" width="9.375" style="6" customWidth="1"/>
    <col min="12552" max="12552" width="6.625" style="6" customWidth="1"/>
    <col min="12553" max="12553" width="12.25" style="6" bestFit="1" customWidth="1"/>
    <col min="12554" max="12554" width="3.625" style="6" customWidth="1"/>
    <col min="12555" max="12555" width="8.125" style="6" customWidth="1"/>
    <col min="12556" max="12556" width="6.625" style="6" customWidth="1"/>
    <col min="12557" max="12557" width="12.375" style="6" customWidth="1"/>
    <col min="12558" max="12558" width="3.625" style="6" customWidth="1"/>
    <col min="12559" max="12559" width="8.375" style="6" customWidth="1"/>
    <col min="12560" max="12560" width="7.75" style="6" customWidth="1"/>
    <col min="12561" max="12561" width="12.375" style="6" customWidth="1"/>
    <col min="12562" max="12562" width="3.625" style="6" customWidth="1"/>
    <col min="12563" max="12563" width="8.375" style="6" customWidth="1"/>
    <col min="12564" max="12564" width="7.75" style="6" customWidth="1"/>
    <col min="12565" max="12565" width="12.375" style="6" customWidth="1"/>
    <col min="12566" max="12566" width="3.625" style="6" customWidth="1"/>
    <col min="12567" max="12567" width="8.375" style="6" customWidth="1"/>
    <col min="12568" max="12568" width="7.75" style="6" customWidth="1"/>
    <col min="12569" max="12800" width="10.625" style="6"/>
    <col min="12801" max="12801" width="1.625" style="6" customWidth="1"/>
    <col min="12802" max="12802" width="16.75" style="6" customWidth="1"/>
    <col min="12803" max="12803" width="1.625" style="6" customWidth="1"/>
    <col min="12804" max="12804" width="8.625" style="6" customWidth="1"/>
    <col min="12805" max="12805" width="13.375" style="6" customWidth="1"/>
    <col min="12806" max="12806" width="3.625" style="6" customWidth="1"/>
    <col min="12807" max="12807" width="9.375" style="6" customWidth="1"/>
    <col min="12808" max="12808" width="6.625" style="6" customWidth="1"/>
    <col min="12809" max="12809" width="12.25" style="6" bestFit="1" customWidth="1"/>
    <col min="12810" max="12810" width="3.625" style="6" customWidth="1"/>
    <col min="12811" max="12811" width="8.125" style="6" customWidth="1"/>
    <col min="12812" max="12812" width="6.625" style="6" customWidth="1"/>
    <col min="12813" max="12813" width="12.375" style="6" customWidth="1"/>
    <col min="12814" max="12814" width="3.625" style="6" customWidth="1"/>
    <col min="12815" max="12815" width="8.375" style="6" customWidth="1"/>
    <col min="12816" max="12816" width="7.75" style="6" customWidth="1"/>
    <col min="12817" max="12817" width="12.375" style="6" customWidth="1"/>
    <col min="12818" max="12818" width="3.625" style="6" customWidth="1"/>
    <col min="12819" max="12819" width="8.375" style="6" customWidth="1"/>
    <col min="12820" max="12820" width="7.75" style="6" customWidth="1"/>
    <col min="12821" max="12821" width="12.375" style="6" customWidth="1"/>
    <col min="12822" max="12822" width="3.625" style="6" customWidth="1"/>
    <col min="12823" max="12823" width="8.375" style="6" customWidth="1"/>
    <col min="12824" max="12824" width="7.75" style="6" customWidth="1"/>
    <col min="12825" max="13056" width="10.625" style="6"/>
    <col min="13057" max="13057" width="1.625" style="6" customWidth="1"/>
    <col min="13058" max="13058" width="16.75" style="6" customWidth="1"/>
    <col min="13059" max="13059" width="1.625" style="6" customWidth="1"/>
    <col min="13060" max="13060" width="8.625" style="6" customWidth="1"/>
    <col min="13061" max="13061" width="13.375" style="6" customWidth="1"/>
    <col min="13062" max="13062" width="3.625" style="6" customWidth="1"/>
    <col min="13063" max="13063" width="9.375" style="6" customWidth="1"/>
    <col min="13064" max="13064" width="6.625" style="6" customWidth="1"/>
    <col min="13065" max="13065" width="12.25" style="6" bestFit="1" customWidth="1"/>
    <col min="13066" max="13066" width="3.625" style="6" customWidth="1"/>
    <col min="13067" max="13067" width="8.125" style="6" customWidth="1"/>
    <col min="13068" max="13068" width="6.625" style="6" customWidth="1"/>
    <col min="13069" max="13069" width="12.375" style="6" customWidth="1"/>
    <col min="13070" max="13070" width="3.625" style="6" customWidth="1"/>
    <col min="13071" max="13071" width="8.375" style="6" customWidth="1"/>
    <col min="13072" max="13072" width="7.75" style="6" customWidth="1"/>
    <col min="13073" max="13073" width="12.375" style="6" customWidth="1"/>
    <col min="13074" max="13074" width="3.625" style="6" customWidth="1"/>
    <col min="13075" max="13075" width="8.375" style="6" customWidth="1"/>
    <col min="13076" max="13076" width="7.75" style="6" customWidth="1"/>
    <col min="13077" max="13077" width="12.375" style="6" customWidth="1"/>
    <col min="13078" max="13078" width="3.625" style="6" customWidth="1"/>
    <col min="13079" max="13079" width="8.375" style="6" customWidth="1"/>
    <col min="13080" max="13080" width="7.75" style="6" customWidth="1"/>
    <col min="13081" max="13312" width="10.625" style="6"/>
    <col min="13313" max="13313" width="1.625" style="6" customWidth="1"/>
    <col min="13314" max="13314" width="16.75" style="6" customWidth="1"/>
    <col min="13315" max="13315" width="1.625" style="6" customWidth="1"/>
    <col min="13316" max="13316" width="8.625" style="6" customWidth="1"/>
    <col min="13317" max="13317" width="13.375" style="6" customWidth="1"/>
    <col min="13318" max="13318" width="3.625" style="6" customWidth="1"/>
    <col min="13319" max="13319" width="9.375" style="6" customWidth="1"/>
    <col min="13320" max="13320" width="6.625" style="6" customWidth="1"/>
    <col min="13321" max="13321" width="12.25" style="6" bestFit="1" customWidth="1"/>
    <col min="13322" max="13322" width="3.625" style="6" customWidth="1"/>
    <col min="13323" max="13323" width="8.125" style="6" customWidth="1"/>
    <col min="13324" max="13324" width="6.625" style="6" customWidth="1"/>
    <col min="13325" max="13325" width="12.375" style="6" customWidth="1"/>
    <col min="13326" max="13326" width="3.625" style="6" customWidth="1"/>
    <col min="13327" max="13327" width="8.375" style="6" customWidth="1"/>
    <col min="13328" max="13328" width="7.75" style="6" customWidth="1"/>
    <col min="13329" max="13329" width="12.375" style="6" customWidth="1"/>
    <col min="13330" max="13330" width="3.625" style="6" customWidth="1"/>
    <col min="13331" max="13331" width="8.375" style="6" customWidth="1"/>
    <col min="13332" max="13332" width="7.75" style="6" customWidth="1"/>
    <col min="13333" max="13333" width="12.375" style="6" customWidth="1"/>
    <col min="13334" max="13334" width="3.625" style="6" customWidth="1"/>
    <col min="13335" max="13335" width="8.375" style="6" customWidth="1"/>
    <col min="13336" max="13336" width="7.75" style="6" customWidth="1"/>
    <col min="13337" max="13568" width="10.625" style="6"/>
    <col min="13569" max="13569" width="1.625" style="6" customWidth="1"/>
    <col min="13570" max="13570" width="16.75" style="6" customWidth="1"/>
    <col min="13571" max="13571" width="1.625" style="6" customWidth="1"/>
    <col min="13572" max="13572" width="8.625" style="6" customWidth="1"/>
    <col min="13573" max="13573" width="13.375" style="6" customWidth="1"/>
    <col min="13574" max="13574" width="3.625" style="6" customWidth="1"/>
    <col min="13575" max="13575" width="9.375" style="6" customWidth="1"/>
    <col min="13576" max="13576" width="6.625" style="6" customWidth="1"/>
    <col min="13577" max="13577" width="12.25" style="6" bestFit="1" customWidth="1"/>
    <col min="13578" max="13578" width="3.625" style="6" customWidth="1"/>
    <col min="13579" max="13579" width="8.125" style="6" customWidth="1"/>
    <col min="13580" max="13580" width="6.625" style="6" customWidth="1"/>
    <col min="13581" max="13581" width="12.375" style="6" customWidth="1"/>
    <col min="13582" max="13582" width="3.625" style="6" customWidth="1"/>
    <col min="13583" max="13583" width="8.375" style="6" customWidth="1"/>
    <col min="13584" max="13584" width="7.75" style="6" customWidth="1"/>
    <col min="13585" max="13585" width="12.375" style="6" customWidth="1"/>
    <col min="13586" max="13586" width="3.625" style="6" customWidth="1"/>
    <col min="13587" max="13587" width="8.375" style="6" customWidth="1"/>
    <col min="13588" max="13588" width="7.75" style="6" customWidth="1"/>
    <col min="13589" max="13589" width="12.375" style="6" customWidth="1"/>
    <col min="13590" max="13590" width="3.625" style="6" customWidth="1"/>
    <col min="13591" max="13591" width="8.375" style="6" customWidth="1"/>
    <col min="13592" max="13592" width="7.75" style="6" customWidth="1"/>
    <col min="13593" max="13824" width="10.625" style="6"/>
    <col min="13825" max="13825" width="1.625" style="6" customWidth="1"/>
    <col min="13826" max="13826" width="16.75" style="6" customWidth="1"/>
    <col min="13827" max="13827" width="1.625" style="6" customWidth="1"/>
    <col min="13828" max="13828" width="8.625" style="6" customWidth="1"/>
    <col min="13829" max="13829" width="13.375" style="6" customWidth="1"/>
    <col min="13830" max="13830" width="3.625" style="6" customWidth="1"/>
    <col min="13831" max="13831" width="9.375" style="6" customWidth="1"/>
    <col min="13832" max="13832" width="6.625" style="6" customWidth="1"/>
    <col min="13833" max="13833" width="12.25" style="6" bestFit="1" customWidth="1"/>
    <col min="13834" max="13834" width="3.625" style="6" customWidth="1"/>
    <col min="13835" max="13835" width="8.125" style="6" customWidth="1"/>
    <col min="13836" max="13836" width="6.625" style="6" customWidth="1"/>
    <col min="13837" max="13837" width="12.375" style="6" customWidth="1"/>
    <col min="13838" max="13838" width="3.625" style="6" customWidth="1"/>
    <col min="13839" max="13839" width="8.375" style="6" customWidth="1"/>
    <col min="13840" max="13840" width="7.75" style="6" customWidth="1"/>
    <col min="13841" max="13841" width="12.375" style="6" customWidth="1"/>
    <col min="13842" max="13842" width="3.625" style="6" customWidth="1"/>
    <col min="13843" max="13843" width="8.375" style="6" customWidth="1"/>
    <col min="13844" max="13844" width="7.75" style="6" customWidth="1"/>
    <col min="13845" max="13845" width="12.375" style="6" customWidth="1"/>
    <col min="13846" max="13846" width="3.625" style="6" customWidth="1"/>
    <col min="13847" max="13847" width="8.375" style="6" customWidth="1"/>
    <col min="13848" max="13848" width="7.75" style="6" customWidth="1"/>
    <col min="13849" max="14080" width="10.625" style="6"/>
    <col min="14081" max="14081" width="1.625" style="6" customWidth="1"/>
    <col min="14082" max="14082" width="16.75" style="6" customWidth="1"/>
    <col min="14083" max="14083" width="1.625" style="6" customWidth="1"/>
    <col min="14084" max="14084" width="8.625" style="6" customWidth="1"/>
    <col min="14085" max="14085" width="13.375" style="6" customWidth="1"/>
    <col min="14086" max="14086" width="3.625" style="6" customWidth="1"/>
    <col min="14087" max="14087" width="9.375" style="6" customWidth="1"/>
    <col min="14088" max="14088" width="6.625" style="6" customWidth="1"/>
    <col min="14089" max="14089" width="12.25" style="6" bestFit="1" customWidth="1"/>
    <col min="14090" max="14090" width="3.625" style="6" customWidth="1"/>
    <col min="14091" max="14091" width="8.125" style="6" customWidth="1"/>
    <col min="14092" max="14092" width="6.625" style="6" customWidth="1"/>
    <col min="14093" max="14093" width="12.375" style="6" customWidth="1"/>
    <col min="14094" max="14094" width="3.625" style="6" customWidth="1"/>
    <col min="14095" max="14095" width="8.375" style="6" customWidth="1"/>
    <col min="14096" max="14096" width="7.75" style="6" customWidth="1"/>
    <col min="14097" max="14097" width="12.375" style="6" customWidth="1"/>
    <col min="14098" max="14098" width="3.625" style="6" customWidth="1"/>
    <col min="14099" max="14099" width="8.375" style="6" customWidth="1"/>
    <col min="14100" max="14100" width="7.75" style="6" customWidth="1"/>
    <col min="14101" max="14101" width="12.375" style="6" customWidth="1"/>
    <col min="14102" max="14102" width="3.625" style="6" customWidth="1"/>
    <col min="14103" max="14103" width="8.375" style="6" customWidth="1"/>
    <col min="14104" max="14104" width="7.75" style="6" customWidth="1"/>
    <col min="14105" max="14336" width="10.625" style="6"/>
    <col min="14337" max="14337" width="1.625" style="6" customWidth="1"/>
    <col min="14338" max="14338" width="16.75" style="6" customWidth="1"/>
    <col min="14339" max="14339" width="1.625" style="6" customWidth="1"/>
    <col min="14340" max="14340" width="8.625" style="6" customWidth="1"/>
    <col min="14341" max="14341" width="13.375" style="6" customWidth="1"/>
    <col min="14342" max="14342" width="3.625" style="6" customWidth="1"/>
    <col min="14343" max="14343" width="9.375" style="6" customWidth="1"/>
    <col min="14344" max="14344" width="6.625" style="6" customWidth="1"/>
    <col min="14345" max="14345" width="12.25" style="6" bestFit="1" customWidth="1"/>
    <col min="14346" max="14346" width="3.625" style="6" customWidth="1"/>
    <col min="14347" max="14347" width="8.125" style="6" customWidth="1"/>
    <col min="14348" max="14348" width="6.625" style="6" customWidth="1"/>
    <col min="14349" max="14349" width="12.375" style="6" customWidth="1"/>
    <col min="14350" max="14350" width="3.625" style="6" customWidth="1"/>
    <col min="14351" max="14351" width="8.375" style="6" customWidth="1"/>
    <col min="14352" max="14352" width="7.75" style="6" customWidth="1"/>
    <col min="14353" max="14353" width="12.375" style="6" customWidth="1"/>
    <col min="14354" max="14354" width="3.625" style="6" customWidth="1"/>
    <col min="14355" max="14355" width="8.375" style="6" customWidth="1"/>
    <col min="14356" max="14356" width="7.75" style="6" customWidth="1"/>
    <col min="14357" max="14357" width="12.375" style="6" customWidth="1"/>
    <col min="14358" max="14358" width="3.625" style="6" customWidth="1"/>
    <col min="14359" max="14359" width="8.375" style="6" customWidth="1"/>
    <col min="14360" max="14360" width="7.75" style="6" customWidth="1"/>
    <col min="14361" max="14592" width="10.625" style="6"/>
    <col min="14593" max="14593" width="1.625" style="6" customWidth="1"/>
    <col min="14594" max="14594" width="16.75" style="6" customWidth="1"/>
    <col min="14595" max="14595" width="1.625" style="6" customWidth="1"/>
    <col min="14596" max="14596" width="8.625" style="6" customWidth="1"/>
    <col min="14597" max="14597" width="13.375" style="6" customWidth="1"/>
    <col min="14598" max="14598" width="3.625" style="6" customWidth="1"/>
    <col min="14599" max="14599" width="9.375" style="6" customWidth="1"/>
    <col min="14600" max="14600" width="6.625" style="6" customWidth="1"/>
    <col min="14601" max="14601" width="12.25" style="6" bestFit="1" customWidth="1"/>
    <col min="14602" max="14602" width="3.625" style="6" customWidth="1"/>
    <col min="14603" max="14603" width="8.125" style="6" customWidth="1"/>
    <col min="14604" max="14604" width="6.625" style="6" customWidth="1"/>
    <col min="14605" max="14605" width="12.375" style="6" customWidth="1"/>
    <col min="14606" max="14606" width="3.625" style="6" customWidth="1"/>
    <col min="14607" max="14607" width="8.375" style="6" customWidth="1"/>
    <col min="14608" max="14608" width="7.75" style="6" customWidth="1"/>
    <col min="14609" max="14609" width="12.375" style="6" customWidth="1"/>
    <col min="14610" max="14610" width="3.625" style="6" customWidth="1"/>
    <col min="14611" max="14611" width="8.375" style="6" customWidth="1"/>
    <col min="14612" max="14612" width="7.75" style="6" customWidth="1"/>
    <col min="14613" max="14613" width="12.375" style="6" customWidth="1"/>
    <col min="14614" max="14614" width="3.625" style="6" customWidth="1"/>
    <col min="14615" max="14615" width="8.375" style="6" customWidth="1"/>
    <col min="14616" max="14616" width="7.75" style="6" customWidth="1"/>
    <col min="14617" max="14848" width="10.625" style="6"/>
    <col min="14849" max="14849" width="1.625" style="6" customWidth="1"/>
    <col min="14850" max="14850" width="16.75" style="6" customWidth="1"/>
    <col min="14851" max="14851" width="1.625" style="6" customWidth="1"/>
    <col min="14852" max="14852" width="8.625" style="6" customWidth="1"/>
    <col min="14853" max="14853" width="13.375" style="6" customWidth="1"/>
    <col min="14854" max="14854" width="3.625" style="6" customWidth="1"/>
    <col min="14855" max="14855" width="9.375" style="6" customWidth="1"/>
    <col min="14856" max="14856" width="6.625" style="6" customWidth="1"/>
    <col min="14857" max="14857" width="12.25" style="6" bestFit="1" customWidth="1"/>
    <col min="14858" max="14858" width="3.625" style="6" customWidth="1"/>
    <col min="14859" max="14859" width="8.125" style="6" customWidth="1"/>
    <col min="14860" max="14860" width="6.625" style="6" customWidth="1"/>
    <col min="14861" max="14861" width="12.375" style="6" customWidth="1"/>
    <col min="14862" max="14862" width="3.625" style="6" customWidth="1"/>
    <col min="14863" max="14863" width="8.375" style="6" customWidth="1"/>
    <col min="14864" max="14864" width="7.75" style="6" customWidth="1"/>
    <col min="14865" max="14865" width="12.375" style="6" customWidth="1"/>
    <col min="14866" max="14866" width="3.625" style="6" customWidth="1"/>
    <col min="14867" max="14867" width="8.375" style="6" customWidth="1"/>
    <col min="14868" max="14868" width="7.75" style="6" customWidth="1"/>
    <col min="14869" max="14869" width="12.375" style="6" customWidth="1"/>
    <col min="14870" max="14870" width="3.625" style="6" customWidth="1"/>
    <col min="14871" max="14871" width="8.375" style="6" customWidth="1"/>
    <col min="14872" max="14872" width="7.75" style="6" customWidth="1"/>
    <col min="14873" max="15104" width="10.625" style="6"/>
    <col min="15105" max="15105" width="1.625" style="6" customWidth="1"/>
    <col min="15106" max="15106" width="16.75" style="6" customWidth="1"/>
    <col min="15107" max="15107" width="1.625" style="6" customWidth="1"/>
    <col min="15108" max="15108" width="8.625" style="6" customWidth="1"/>
    <col min="15109" max="15109" width="13.375" style="6" customWidth="1"/>
    <col min="15110" max="15110" width="3.625" style="6" customWidth="1"/>
    <col min="15111" max="15111" width="9.375" style="6" customWidth="1"/>
    <col min="15112" max="15112" width="6.625" style="6" customWidth="1"/>
    <col min="15113" max="15113" width="12.25" style="6" bestFit="1" customWidth="1"/>
    <col min="15114" max="15114" width="3.625" style="6" customWidth="1"/>
    <col min="15115" max="15115" width="8.125" style="6" customWidth="1"/>
    <col min="15116" max="15116" width="6.625" style="6" customWidth="1"/>
    <col min="15117" max="15117" width="12.375" style="6" customWidth="1"/>
    <col min="15118" max="15118" width="3.625" style="6" customWidth="1"/>
    <col min="15119" max="15119" width="8.375" style="6" customWidth="1"/>
    <col min="15120" max="15120" width="7.75" style="6" customWidth="1"/>
    <col min="15121" max="15121" width="12.375" style="6" customWidth="1"/>
    <col min="15122" max="15122" width="3.625" style="6" customWidth="1"/>
    <col min="15123" max="15123" width="8.375" style="6" customWidth="1"/>
    <col min="15124" max="15124" width="7.75" style="6" customWidth="1"/>
    <col min="15125" max="15125" width="12.375" style="6" customWidth="1"/>
    <col min="15126" max="15126" width="3.625" style="6" customWidth="1"/>
    <col min="15127" max="15127" width="8.375" style="6" customWidth="1"/>
    <col min="15128" max="15128" width="7.75" style="6" customWidth="1"/>
    <col min="15129" max="15360" width="10.625" style="6"/>
    <col min="15361" max="15361" width="1.625" style="6" customWidth="1"/>
    <col min="15362" max="15362" width="16.75" style="6" customWidth="1"/>
    <col min="15363" max="15363" width="1.625" style="6" customWidth="1"/>
    <col min="15364" max="15364" width="8.625" style="6" customWidth="1"/>
    <col min="15365" max="15365" width="13.375" style="6" customWidth="1"/>
    <col min="15366" max="15366" width="3.625" style="6" customWidth="1"/>
    <col min="15367" max="15367" width="9.375" style="6" customWidth="1"/>
    <col min="15368" max="15368" width="6.625" style="6" customWidth="1"/>
    <col min="15369" max="15369" width="12.25" style="6" bestFit="1" customWidth="1"/>
    <col min="15370" max="15370" width="3.625" style="6" customWidth="1"/>
    <col min="15371" max="15371" width="8.125" style="6" customWidth="1"/>
    <col min="15372" max="15372" width="6.625" style="6" customWidth="1"/>
    <col min="15373" max="15373" width="12.375" style="6" customWidth="1"/>
    <col min="15374" max="15374" width="3.625" style="6" customWidth="1"/>
    <col min="15375" max="15375" width="8.375" style="6" customWidth="1"/>
    <col min="15376" max="15376" width="7.75" style="6" customWidth="1"/>
    <col min="15377" max="15377" width="12.375" style="6" customWidth="1"/>
    <col min="15378" max="15378" width="3.625" style="6" customWidth="1"/>
    <col min="15379" max="15379" width="8.375" style="6" customWidth="1"/>
    <col min="15380" max="15380" width="7.75" style="6" customWidth="1"/>
    <col min="15381" max="15381" width="12.375" style="6" customWidth="1"/>
    <col min="15382" max="15382" width="3.625" style="6" customWidth="1"/>
    <col min="15383" max="15383" width="8.375" style="6" customWidth="1"/>
    <col min="15384" max="15384" width="7.75" style="6" customWidth="1"/>
    <col min="15385" max="15616" width="10.625" style="6"/>
    <col min="15617" max="15617" width="1.625" style="6" customWidth="1"/>
    <col min="15618" max="15618" width="16.75" style="6" customWidth="1"/>
    <col min="15619" max="15619" width="1.625" style="6" customWidth="1"/>
    <col min="15620" max="15620" width="8.625" style="6" customWidth="1"/>
    <col min="15621" max="15621" width="13.375" style="6" customWidth="1"/>
    <col min="15622" max="15622" width="3.625" style="6" customWidth="1"/>
    <col min="15623" max="15623" width="9.375" style="6" customWidth="1"/>
    <col min="15624" max="15624" width="6.625" style="6" customWidth="1"/>
    <col min="15625" max="15625" width="12.25" style="6" bestFit="1" customWidth="1"/>
    <col min="15626" max="15626" width="3.625" style="6" customWidth="1"/>
    <col min="15627" max="15627" width="8.125" style="6" customWidth="1"/>
    <col min="15628" max="15628" width="6.625" style="6" customWidth="1"/>
    <col min="15629" max="15629" width="12.375" style="6" customWidth="1"/>
    <col min="15630" max="15630" width="3.625" style="6" customWidth="1"/>
    <col min="15631" max="15631" width="8.375" style="6" customWidth="1"/>
    <col min="15632" max="15632" width="7.75" style="6" customWidth="1"/>
    <col min="15633" max="15633" width="12.375" style="6" customWidth="1"/>
    <col min="15634" max="15634" width="3.625" style="6" customWidth="1"/>
    <col min="15635" max="15635" width="8.375" style="6" customWidth="1"/>
    <col min="15636" max="15636" width="7.75" style="6" customWidth="1"/>
    <col min="15637" max="15637" width="12.375" style="6" customWidth="1"/>
    <col min="15638" max="15638" width="3.625" style="6" customWidth="1"/>
    <col min="15639" max="15639" width="8.375" style="6" customWidth="1"/>
    <col min="15640" max="15640" width="7.75" style="6" customWidth="1"/>
    <col min="15641" max="15872" width="10.625" style="6"/>
    <col min="15873" max="15873" width="1.625" style="6" customWidth="1"/>
    <col min="15874" max="15874" width="16.75" style="6" customWidth="1"/>
    <col min="15875" max="15875" width="1.625" style="6" customWidth="1"/>
    <col min="15876" max="15876" width="8.625" style="6" customWidth="1"/>
    <col min="15877" max="15877" width="13.375" style="6" customWidth="1"/>
    <col min="15878" max="15878" width="3.625" style="6" customWidth="1"/>
    <col min="15879" max="15879" width="9.375" style="6" customWidth="1"/>
    <col min="15880" max="15880" width="6.625" style="6" customWidth="1"/>
    <col min="15881" max="15881" width="12.25" style="6" bestFit="1" customWidth="1"/>
    <col min="15882" max="15882" width="3.625" style="6" customWidth="1"/>
    <col min="15883" max="15883" width="8.125" style="6" customWidth="1"/>
    <col min="15884" max="15884" width="6.625" style="6" customWidth="1"/>
    <col min="15885" max="15885" width="12.375" style="6" customWidth="1"/>
    <col min="15886" max="15886" width="3.625" style="6" customWidth="1"/>
    <col min="15887" max="15887" width="8.375" style="6" customWidth="1"/>
    <col min="15888" max="15888" width="7.75" style="6" customWidth="1"/>
    <col min="15889" max="15889" width="12.375" style="6" customWidth="1"/>
    <col min="15890" max="15890" width="3.625" style="6" customWidth="1"/>
    <col min="15891" max="15891" width="8.375" style="6" customWidth="1"/>
    <col min="15892" max="15892" width="7.75" style="6" customWidth="1"/>
    <col min="15893" max="15893" width="12.375" style="6" customWidth="1"/>
    <col min="15894" max="15894" width="3.625" style="6" customWidth="1"/>
    <col min="15895" max="15895" width="8.375" style="6" customWidth="1"/>
    <col min="15896" max="15896" width="7.75" style="6" customWidth="1"/>
    <col min="15897" max="16128" width="10.625" style="6"/>
    <col min="16129" max="16129" width="1.625" style="6" customWidth="1"/>
    <col min="16130" max="16130" width="16.75" style="6" customWidth="1"/>
    <col min="16131" max="16131" width="1.625" style="6" customWidth="1"/>
    <col min="16132" max="16132" width="8.625" style="6" customWidth="1"/>
    <col min="16133" max="16133" width="13.375" style="6" customWidth="1"/>
    <col min="16134" max="16134" width="3.625" style="6" customWidth="1"/>
    <col min="16135" max="16135" width="9.375" style="6" customWidth="1"/>
    <col min="16136" max="16136" width="6.625" style="6" customWidth="1"/>
    <col min="16137" max="16137" width="12.25" style="6" bestFit="1" customWidth="1"/>
    <col min="16138" max="16138" width="3.625" style="6" customWidth="1"/>
    <col min="16139" max="16139" width="8.125" style="6" customWidth="1"/>
    <col min="16140" max="16140" width="6.625" style="6" customWidth="1"/>
    <col min="16141" max="16141" width="12.375" style="6" customWidth="1"/>
    <col min="16142" max="16142" width="3.625" style="6" customWidth="1"/>
    <col min="16143" max="16143" width="8.375" style="6" customWidth="1"/>
    <col min="16144" max="16144" width="7.75" style="6" customWidth="1"/>
    <col min="16145" max="16145" width="12.375" style="6" customWidth="1"/>
    <col min="16146" max="16146" width="3.625" style="6" customWidth="1"/>
    <col min="16147" max="16147" width="8.375" style="6" customWidth="1"/>
    <col min="16148" max="16148" width="7.75" style="6" customWidth="1"/>
    <col min="16149" max="16149" width="12.375" style="6" customWidth="1"/>
    <col min="16150" max="16150" width="3.625" style="6" customWidth="1"/>
    <col min="16151" max="16151" width="8.375" style="6" customWidth="1"/>
    <col min="16152" max="16152" width="7.75" style="6" customWidth="1"/>
    <col min="16153" max="16384" width="10.625" style="6"/>
  </cols>
  <sheetData>
    <row r="1" spans="1:32" ht="18" customHeight="1" x14ac:dyDescent="0.15">
      <c r="A1" s="65" t="s">
        <v>0</v>
      </c>
      <c r="B1" s="66"/>
      <c r="C1" s="66"/>
      <c r="AB1" s="6" t="s">
        <v>47</v>
      </c>
    </row>
    <row r="2" spans="1:32" ht="15.2" customHeight="1" x14ac:dyDescent="0.15">
      <c r="A2" s="66"/>
      <c r="B2" s="66"/>
      <c r="C2" s="66"/>
      <c r="N2" s="7"/>
      <c r="P2" s="8"/>
      <c r="R2" s="7"/>
      <c r="T2" s="8" t="s">
        <v>8</v>
      </c>
      <c r="V2" s="7"/>
      <c r="X2" s="8" t="s">
        <v>8</v>
      </c>
    </row>
    <row r="3" spans="1:32" ht="15.95" customHeight="1" x14ac:dyDescent="0.15">
      <c r="A3" s="139" t="s">
        <v>27</v>
      </c>
      <c r="B3" s="140"/>
      <c r="C3" s="140"/>
      <c r="D3" s="141"/>
      <c r="E3" s="145" t="s">
        <v>37</v>
      </c>
      <c r="F3" s="145"/>
      <c r="G3" s="145"/>
      <c r="H3" s="145"/>
      <c r="I3" s="146" t="s">
        <v>86</v>
      </c>
      <c r="J3" s="145"/>
      <c r="K3" s="145"/>
      <c r="L3" s="145"/>
      <c r="M3" s="146" t="s">
        <v>43</v>
      </c>
      <c r="N3" s="145"/>
      <c r="O3" s="145"/>
      <c r="P3" s="145"/>
      <c r="Q3" s="146" t="s">
        <v>45</v>
      </c>
      <c r="R3" s="145"/>
      <c r="S3" s="145"/>
      <c r="T3" s="200"/>
      <c r="U3" s="145" t="s">
        <v>87</v>
      </c>
      <c r="V3" s="145"/>
      <c r="W3" s="145"/>
      <c r="X3" s="147"/>
    </row>
    <row r="4" spans="1:32" ht="15.95" customHeight="1" x14ac:dyDescent="0.15">
      <c r="A4" s="142"/>
      <c r="B4" s="143"/>
      <c r="C4" s="143"/>
      <c r="D4" s="144"/>
      <c r="E4" s="53" t="s">
        <v>20</v>
      </c>
      <c r="F4" s="131" t="s">
        <v>1</v>
      </c>
      <c r="G4" s="132"/>
      <c r="H4" s="52" t="s">
        <v>21</v>
      </c>
      <c r="I4" s="2" t="s">
        <v>20</v>
      </c>
      <c r="J4" s="131" t="s">
        <v>1</v>
      </c>
      <c r="K4" s="132"/>
      <c r="L4" s="52" t="s">
        <v>21</v>
      </c>
      <c r="M4" s="2" t="s">
        <v>20</v>
      </c>
      <c r="N4" s="131" t="s">
        <v>1</v>
      </c>
      <c r="O4" s="132"/>
      <c r="P4" s="52" t="s">
        <v>21</v>
      </c>
      <c r="Q4" s="2" t="s">
        <v>20</v>
      </c>
      <c r="R4" s="131" t="s">
        <v>1</v>
      </c>
      <c r="S4" s="132"/>
      <c r="T4" s="2" t="s">
        <v>21</v>
      </c>
      <c r="U4" s="53" t="s">
        <v>20</v>
      </c>
      <c r="V4" s="131" t="s">
        <v>1</v>
      </c>
      <c r="W4" s="132"/>
      <c r="X4" s="36" t="s">
        <v>21</v>
      </c>
      <c r="AB4" s="67" t="s">
        <v>48</v>
      </c>
      <c r="AC4" s="67" t="s">
        <v>49</v>
      </c>
      <c r="AD4" s="67" t="s">
        <v>50</v>
      </c>
      <c r="AE4" s="67" t="s">
        <v>51</v>
      </c>
      <c r="AF4" s="67" t="s">
        <v>52</v>
      </c>
    </row>
    <row r="5" spans="1:32" ht="15.95" customHeight="1" x14ac:dyDescent="0.15">
      <c r="A5" s="125"/>
      <c r="B5" s="127" t="s">
        <v>22</v>
      </c>
      <c r="C5" s="129"/>
      <c r="D5" s="190" t="s">
        <v>23</v>
      </c>
      <c r="E5" s="54">
        <v>111042</v>
      </c>
      <c r="F5" s="195">
        <v>24249</v>
      </c>
      <c r="G5" s="196"/>
      <c r="H5" s="21">
        <v>21.8</v>
      </c>
      <c r="I5" s="12">
        <v>110241</v>
      </c>
      <c r="J5" s="195">
        <v>23167</v>
      </c>
      <c r="K5" s="196"/>
      <c r="L5" s="21">
        <v>21</v>
      </c>
      <c r="M5" s="12">
        <v>110293</v>
      </c>
      <c r="N5" s="195">
        <v>22213</v>
      </c>
      <c r="O5" s="196"/>
      <c r="P5" s="21">
        <v>20.100000000000001</v>
      </c>
      <c r="Q5" s="12">
        <v>108345</v>
      </c>
      <c r="R5" s="195">
        <v>21427</v>
      </c>
      <c r="S5" s="196"/>
      <c r="T5" s="59">
        <v>19.776639438829665</v>
      </c>
      <c r="U5" s="54">
        <v>104119</v>
      </c>
      <c r="V5" s="195">
        <v>21317</v>
      </c>
      <c r="W5" s="196"/>
      <c r="X5" s="37">
        <f>V5/U5*100</f>
        <v>20.473688759976564</v>
      </c>
      <c r="AA5" s="68" t="s">
        <v>53</v>
      </c>
      <c r="AB5" s="69">
        <f>F5</f>
        <v>24249</v>
      </c>
      <c r="AC5" s="69">
        <f>J5</f>
        <v>23167</v>
      </c>
      <c r="AD5" s="69">
        <f>N5</f>
        <v>22213</v>
      </c>
      <c r="AE5" s="69">
        <f>R5</f>
        <v>21427</v>
      </c>
      <c r="AF5" s="69">
        <f>V5</f>
        <v>21317</v>
      </c>
    </row>
    <row r="6" spans="1:32" ht="15.95" customHeight="1" x14ac:dyDescent="0.15">
      <c r="A6" s="183"/>
      <c r="B6" s="192"/>
      <c r="C6" s="188"/>
      <c r="D6" s="191"/>
      <c r="E6" s="55">
        <v>353879</v>
      </c>
      <c r="F6" s="197">
        <v>73814</v>
      </c>
      <c r="G6" s="199"/>
      <c r="H6" s="22">
        <v>20.9</v>
      </c>
      <c r="I6" s="13">
        <v>350936</v>
      </c>
      <c r="J6" s="197">
        <v>70425</v>
      </c>
      <c r="K6" s="199"/>
      <c r="L6" s="22">
        <v>20.100000000000001</v>
      </c>
      <c r="M6" s="13">
        <v>350298</v>
      </c>
      <c r="N6" s="197">
        <v>68014</v>
      </c>
      <c r="O6" s="199"/>
      <c r="P6" s="22">
        <v>19.399999999999999</v>
      </c>
      <c r="Q6" s="13">
        <v>337419</v>
      </c>
      <c r="R6" s="197">
        <v>65245</v>
      </c>
      <c r="S6" s="199"/>
      <c r="T6" s="60">
        <v>19.33649261007827</v>
      </c>
      <c r="U6" s="55">
        <v>324882</v>
      </c>
      <c r="V6" s="197">
        <v>63319</v>
      </c>
      <c r="W6" s="199"/>
      <c r="X6" s="39">
        <f t="shared" ref="X6:X16" si="0">V6/U6*100</f>
        <v>19.489845543920563</v>
      </c>
      <c r="AA6" s="68" t="s">
        <v>54</v>
      </c>
      <c r="AB6" s="69">
        <f>F8</f>
        <v>177489</v>
      </c>
      <c r="AC6" s="69">
        <f>J8</f>
        <v>176177</v>
      </c>
      <c r="AD6" s="69">
        <f>N8</f>
        <v>174622</v>
      </c>
      <c r="AE6" s="69">
        <f>R8</f>
        <v>173200</v>
      </c>
      <c r="AF6" s="69">
        <f>V8</f>
        <v>171780</v>
      </c>
    </row>
    <row r="7" spans="1:32" ht="15.95" customHeight="1" x14ac:dyDescent="0.15">
      <c r="A7" s="126"/>
      <c r="B7" s="128"/>
      <c r="C7" s="130"/>
      <c r="D7" s="70" t="s">
        <v>24</v>
      </c>
      <c r="E7" s="56">
        <v>13964933</v>
      </c>
      <c r="F7" s="181">
        <v>4488267</v>
      </c>
      <c r="G7" s="182"/>
      <c r="H7" s="21">
        <v>32.1</v>
      </c>
      <c r="I7" s="14">
        <v>14216349</v>
      </c>
      <c r="J7" s="181">
        <v>4081078</v>
      </c>
      <c r="K7" s="182"/>
      <c r="L7" s="21">
        <v>28.7</v>
      </c>
      <c r="M7" s="14">
        <v>14245131</v>
      </c>
      <c r="N7" s="181">
        <v>4729083</v>
      </c>
      <c r="O7" s="182"/>
      <c r="P7" s="21">
        <v>33.200000000000003</v>
      </c>
      <c r="Q7" s="14">
        <v>13051434</v>
      </c>
      <c r="R7" s="181">
        <v>3776031</v>
      </c>
      <c r="S7" s="182"/>
      <c r="T7" s="59">
        <v>28.931924262115565</v>
      </c>
      <c r="U7" s="56">
        <v>12936319</v>
      </c>
      <c r="V7" s="181">
        <v>3781283</v>
      </c>
      <c r="W7" s="182"/>
      <c r="X7" s="37">
        <f t="shared" si="0"/>
        <v>29.229976471668639</v>
      </c>
      <c r="AA7" s="6" t="s">
        <v>55</v>
      </c>
      <c r="AB7" s="69">
        <f>F11</f>
        <v>23130</v>
      </c>
      <c r="AC7" s="69">
        <f>J11</f>
        <v>22496</v>
      </c>
      <c r="AD7" s="69">
        <f>N11</f>
        <v>21756</v>
      </c>
      <c r="AE7" s="69">
        <f>R11</f>
        <v>21081</v>
      </c>
      <c r="AF7" s="69">
        <f>V11</f>
        <v>20526</v>
      </c>
    </row>
    <row r="8" spans="1:32" ht="15.95" customHeight="1" x14ac:dyDescent="0.15">
      <c r="A8" s="125"/>
      <c r="B8" s="127" t="s">
        <v>2</v>
      </c>
      <c r="C8" s="129"/>
      <c r="D8" s="190" t="s">
        <v>23</v>
      </c>
      <c r="E8" s="54">
        <v>325257</v>
      </c>
      <c r="F8" s="195">
        <v>177489</v>
      </c>
      <c r="G8" s="196"/>
      <c r="H8" s="21">
        <v>54.6</v>
      </c>
      <c r="I8" s="12">
        <v>325803</v>
      </c>
      <c r="J8" s="195">
        <v>176177</v>
      </c>
      <c r="K8" s="196"/>
      <c r="L8" s="21">
        <v>54.1</v>
      </c>
      <c r="M8" s="12">
        <v>326379</v>
      </c>
      <c r="N8" s="195">
        <v>174622</v>
      </c>
      <c r="O8" s="196"/>
      <c r="P8" s="21">
        <v>53.5</v>
      </c>
      <c r="Q8" s="12">
        <v>327095</v>
      </c>
      <c r="R8" s="195">
        <v>173200</v>
      </c>
      <c r="S8" s="196"/>
      <c r="T8" s="59">
        <v>52.950977544750003</v>
      </c>
      <c r="U8" s="54">
        <v>327409</v>
      </c>
      <c r="V8" s="195">
        <v>171780</v>
      </c>
      <c r="W8" s="196"/>
      <c r="X8" s="37">
        <f t="shared" si="0"/>
        <v>52.466486871161145</v>
      </c>
    </row>
    <row r="9" spans="1:32" ht="15.95" customHeight="1" x14ac:dyDescent="0.15">
      <c r="A9" s="183"/>
      <c r="B9" s="192"/>
      <c r="C9" s="188"/>
      <c r="D9" s="191"/>
      <c r="E9" s="55">
        <v>1307400</v>
      </c>
      <c r="F9" s="197">
        <v>814582</v>
      </c>
      <c r="G9" s="198"/>
      <c r="H9" s="22">
        <v>62.3</v>
      </c>
      <c r="I9" s="13">
        <v>1307928</v>
      </c>
      <c r="J9" s="197">
        <v>814733</v>
      </c>
      <c r="K9" s="198"/>
      <c r="L9" s="22">
        <v>62.3</v>
      </c>
      <c r="M9" s="13">
        <v>1312192</v>
      </c>
      <c r="N9" s="197">
        <v>812775</v>
      </c>
      <c r="O9" s="198"/>
      <c r="P9" s="22">
        <v>61.9</v>
      </c>
      <c r="Q9" s="13">
        <v>1315212</v>
      </c>
      <c r="R9" s="197">
        <v>813526</v>
      </c>
      <c r="S9" s="198"/>
      <c r="T9" s="60">
        <v>61.855122976371867</v>
      </c>
      <c r="U9" s="55">
        <v>1316352</v>
      </c>
      <c r="V9" s="197">
        <v>808812</v>
      </c>
      <c r="W9" s="198"/>
      <c r="X9" s="39">
        <f t="shared" si="0"/>
        <v>61.443443698949828</v>
      </c>
    </row>
    <row r="10" spans="1:32" ht="15.95" customHeight="1" x14ac:dyDescent="0.15">
      <c r="A10" s="126"/>
      <c r="B10" s="128"/>
      <c r="C10" s="130"/>
      <c r="D10" s="70" t="s">
        <v>24</v>
      </c>
      <c r="E10" s="61">
        <v>56668127</v>
      </c>
      <c r="F10" s="181">
        <v>26276309</v>
      </c>
      <c r="G10" s="182"/>
      <c r="H10" s="21">
        <v>46.4</v>
      </c>
      <c r="I10" s="15">
        <v>56257264</v>
      </c>
      <c r="J10" s="181">
        <v>26079076</v>
      </c>
      <c r="K10" s="182"/>
      <c r="L10" s="21">
        <v>46.4</v>
      </c>
      <c r="M10" s="15">
        <v>56964231</v>
      </c>
      <c r="N10" s="181">
        <v>26235163</v>
      </c>
      <c r="O10" s="182"/>
      <c r="P10" s="21">
        <v>46.1</v>
      </c>
      <c r="Q10" s="15">
        <v>57507917</v>
      </c>
      <c r="R10" s="181">
        <v>26905343</v>
      </c>
      <c r="S10" s="182"/>
      <c r="T10" s="59">
        <v>46.785459122089222</v>
      </c>
      <c r="U10" s="61">
        <v>55510764</v>
      </c>
      <c r="V10" s="181">
        <v>26088263</v>
      </c>
      <c r="W10" s="182"/>
      <c r="X10" s="37">
        <f t="shared" si="0"/>
        <v>46.996764447342144</v>
      </c>
    </row>
    <row r="11" spans="1:32" ht="15.95" customHeight="1" x14ac:dyDescent="0.15">
      <c r="A11" s="125"/>
      <c r="B11" s="127" t="s">
        <v>3</v>
      </c>
      <c r="C11" s="129"/>
      <c r="D11" s="190" t="s">
        <v>23</v>
      </c>
      <c r="E11" s="54">
        <v>199847</v>
      </c>
      <c r="F11" s="195">
        <v>23130</v>
      </c>
      <c r="G11" s="196"/>
      <c r="H11" s="21">
        <v>11.6</v>
      </c>
      <c r="I11" s="12">
        <v>200627</v>
      </c>
      <c r="J11" s="195">
        <v>22496</v>
      </c>
      <c r="K11" s="196"/>
      <c r="L11" s="21">
        <v>11.2</v>
      </c>
      <c r="M11" s="12">
        <v>201504</v>
      </c>
      <c r="N11" s="195">
        <v>21756</v>
      </c>
      <c r="O11" s="196"/>
      <c r="P11" s="21">
        <v>10.8</v>
      </c>
      <c r="Q11" s="12">
        <v>202231</v>
      </c>
      <c r="R11" s="195">
        <v>21081</v>
      </c>
      <c r="S11" s="196"/>
      <c r="T11" s="59">
        <v>10.424217849884538</v>
      </c>
      <c r="U11" s="54">
        <v>203292</v>
      </c>
      <c r="V11" s="195">
        <v>20526</v>
      </c>
      <c r="W11" s="196"/>
      <c r="X11" s="37">
        <f t="shared" si="0"/>
        <v>10.096806563957264</v>
      </c>
    </row>
    <row r="12" spans="1:32" ht="15.95" customHeight="1" x14ac:dyDescent="0.15">
      <c r="A12" s="183"/>
      <c r="B12" s="192"/>
      <c r="C12" s="188"/>
      <c r="D12" s="191"/>
      <c r="E12" s="55">
        <v>281644</v>
      </c>
      <c r="F12" s="197">
        <v>41747</v>
      </c>
      <c r="G12" s="198"/>
      <c r="H12" s="22">
        <v>14.8</v>
      </c>
      <c r="I12" s="13">
        <v>282748</v>
      </c>
      <c r="J12" s="197">
        <v>40925</v>
      </c>
      <c r="K12" s="198"/>
      <c r="L12" s="22">
        <v>14.5</v>
      </c>
      <c r="M12" s="13">
        <v>283897</v>
      </c>
      <c r="N12" s="197">
        <v>40253</v>
      </c>
      <c r="O12" s="198"/>
      <c r="P12" s="22">
        <v>14.2</v>
      </c>
      <c r="Q12" s="13">
        <v>285380</v>
      </c>
      <c r="R12" s="197">
        <v>39063</v>
      </c>
      <c r="S12" s="198"/>
      <c r="T12" s="60">
        <v>13.688065036092228</v>
      </c>
      <c r="U12" s="55">
        <v>287814</v>
      </c>
      <c r="V12" s="197">
        <v>38230</v>
      </c>
      <c r="W12" s="198"/>
      <c r="X12" s="39">
        <f t="shared" si="0"/>
        <v>13.282884084860362</v>
      </c>
    </row>
    <row r="13" spans="1:32" ht="15.95" customHeight="1" x14ac:dyDescent="0.15">
      <c r="A13" s="126"/>
      <c r="B13" s="128"/>
      <c r="C13" s="130"/>
      <c r="D13" s="70" t="s">
        <v>24</v>
      </c>
      <c r="E13" s="56">
        <v>1859936</v>
      </c>
      <c r="F13" s="181">
        <v>223316</v>
      </c>
      <c r="G13" s="182"/>
      <c r="H13" s="21">
        <v>12</v>
      </c>
      <c r="I13" s="14">
        <v>1942610</v>
      </c>
      <c r="J13" s="181">
        <v>224369</v>
      </c>
      <c r="K13" s="182"/>
      <c r="L13" s="21">
        <v>11.5</v>
      </c>
      <c r="M13" s="14">
        <v>2013511</v>
      </c>
      <c r="N13" s="181">
        <v>226220</v>
      </c>
      <c r="O13" s="182"/>
      <c r="P13" s="21">
        <v>11.2</v>
      </c>
      <c r="Q13" s="14">
        <v>2094844</v>
      </c>
      <c r="R13" s="181">
        <v>225677</v>
      </c>
      <c r="S13" s="182"/>
      <c r="T13" s="59">
        <v>10.772974025750843</v>
      </c>
      <c r="U13" s="56">
        <v>2182315</v>
      </c>
      <c r="V13" s="181">
        <v>227697</v>
      </c>
      <c r="W13" s="182"/>
      <c r="X13" s="37">
        <f t="shared" si="0"/>
        <v>10.433736651216712</v>
      </c>
    </row>
    <row r="14" spans="1:32" ht="15.95" customHeight="1" x14ac:dyDescent="0.15">
      <c r="A14" s="125"/>
      <c r="B14" s="185" t="s">
        <v>4</v>
      </c>
      <c r="C14" s="129"/>
      <c r="D14" s="190" t="s">
        <v>23</v>
      </c>
      <c r="E14" s="57">
        <v>636146</v>
      </c>
      <c r="F14" s="177">
        <v>224868</v>
      </c>
      <c r="G14" s="178"/>
      <c r="H14" s="23">
        <v>35.299999999999997</v>
      </c>
      <c r="I14" s="16">
        <v>636671</v>
      </c>
      <c r="J14" s="177">
        <v>221840</v>
      </c>
      <c r="K14" s="178"/>
      <c r="L14" s="23">
        <v>34.799999999999997</v>
      </c>
      <c r="M14" s="16">
        <v>638176</v>
      </c>
      <c r="N14" s="177">
        <v>218591</v>
      </c>
      <c r="O14" s="178"/>
      <c r="P14" s="23">
        <v>34.299999999999997</v>
      </c>
      <c r="Q14" s="16">
        <v>637671</v>
      </c>
      <c r="R14" s="177">
        <v>215708</v>
      </c>
      <c r="S14" s="178"/>
      <c r="T14" s="59">
        <v>33.827475296822342</v>
      </c>
      <c r="U14" s="57">
        <f t="shared" ref="U14:V16" si="1">SUM(U5,U8,U11)</f>
        <v>634820</v>
      </c>
      <c r="V14" s="177">
        <f t="shared" si="1"/>
        <v>213623</v>
      </c>
      <c r="W14" s="178"/>
      <c r="X14" s="37">
        <f t="shared" si="0"/>
        <v>33.650956176553983</v>
      </c>
    </row>
    <row r="15" spans="1:32" ht="15.95" customHeight="1" x14ac:dyDescent="0.15">
      <c r="A15" s="183"/>
      <c r="B15" s="186"/>
      <c r="C15" s="188"/>
      <c r="D15" s="191"/>
      <c r="E15" s="58">
        <v>1942923</v>
      </c>
      <c r="F15" s="179">
        <v>930143</v>
      </c>
      <c r="G15" s="180"/>
      <c r="H15" s="24">
        <v>47.9</v>
      </c>
      <c r="I15" s="17">
        <v>1941612</v>
      </c>
      <c r="J15" s="179">
        <v>926083</v>
      </c>
      <c r="K15" s="180"/>
      <c r="L15" s="24">
        <v>47.7</v>
      </c>
      <c r="M15" s="17">
        <v>1946387</v>
      </c>
      <c r="N15" s="179">
        <v>921042</v>
      </c>
      <c r="O15" s="180"/>
      <c r="P15" s="24">
        <v>47.3</v>
      </c>
      <c r="Q15" s="17">
        <v>1938011</v>
      </c>
      <c r="R15" s="179">
        <v>917834</v>
      </c>
      <c r="S15" s="180"/>
      <c r="T15" s="60">
        <v>47.359586710292149</v>
      </c>
      <c r="U15" s="58">
        <f t="shared" si="1"/>
        <v>1929048</v>
      </c>
      <c r="V15" s="179">
        <f t="shared" si="1"/>
        <v>910361</v>
      </c>
      <c r="W15" s="180"/>
      <c r="X15" s="39">
        <f t="shared" si="0"/>
        <v>47.192241976353102</v>
      </c>
    </row>
    <row r="16" spans="1:32" ht="15.95" customHeight="1" x14ac:dyDescent="0.15">
      <c r="A16" s="184"/>
      <c r="B16" s="187"/>
      <c r="C16" s="189"/>
      <c r="D16" s="71" t="s">
        <v>24</v>
      </c>
      <c r="E16" s="63">
        <v>72492996</v>
      </c>
      <c r="F16" s="193">
        <v>30987892</v>
      </c>
      <c r="G16" s="194"/>
      <c r="H16" s="25">
        <v>42.7</v>
      </c>
      <c r="I16" s="18">
        <v>72416222</v>
      </c>
      <c r="J16" s="193">
        <v>30384522</v>
      </c>
      <c r="K16" s="194"/>
      <c r="L16" s="25">
        <v>42</v>
      </c>
      <c r="M16" s="18">
        <v>73222871</v>
      </c>
      <c r="N16" s="193">
        <v>31190464</v>
      </c>
      <c r="O16" s="194"/>
      <c r="P16" s="25">
        <v>42.6</v>
      </c>
      <c r="Q16" s="18">
        <v>72654195</v>
      </c>
      <c r="R16" s="193">
        <v>30907051</v>
      </c>
      <c r="S16" s="194"/>
      <c r="T16" s="62">
        <v>42.539940054390527</v>
      </c>
      <c r="U16" s="63">
        <f t="shared" si="1"/>
        <v>70629398</v>
      </c>
      <c r="V16" s="193">
        <f t="shared" si="1"/>
        <v>30097243</v>
      </c>
      <c r="W16" s="194"/>
      <c r="X16" s="40">
        <f t="shared" si="0"/>
        <v>42.612911694362737</v>
      </c>
    </row>
    <row r="17" spans="1:24" ht="15.2" customHeight="1" x14ac:dyDescent="0.15">
      <c r="A17" s="175" t="s">
        <v>25</v>
      </c>
      <c r="B17" s="175"/>
      <c r="C17" s="175"/>
      <c r="D17" s="175"/>
      <c r="E17" s="72"/>
      <c r="F17" s="72"/>
      <c r="G17" s="73"/>
      <c r="H17" s="73"/>
      <c r="I17" s="72"/>
      <c r="J17" s="72"/>
      <c r="K17" s="73"/>
      <c r="L17" s="73"/>
      <c r="M17" s="73"/>
      <c r="N17" s="73"/>
      <c r="O17" s="72"/>
      <c r="P17" s="73"/>
      <c r="Q17" s="74"/>
      <c r="R17" s="74"/>
      <c r="S17" s="72"/>
      <c r="T17" s="73"/>
      <c r="U17" s="74"/>
      <c r="V17" s="74"/>
      <c r="W17" s="72"/>
      <c r="X17" s="73"/>
    </row>
    <row r="18" spans="1:24" ht="15.2" customHeight="1" x14ac:dyDescent="0.15">
      <c r="A18" s="176"/>
      <c r="B18" s="176"/>
      <c r="C18" s="176"/>
      <c r="D18" s="176"/>
      <c r="E18" s="72"/>
      <c r="F18" s="72"/>
      <c r="G18" s="73"/>
      <c r="H18" s="73"/>
      <c r="I18" s="72"/>
      <c r="J18" s="72"/>
      <c r="K18" s="73"/>
      <c r="L18" s="73"/>
      <c r="M18" s="73"/>
      <c r="N18" s="73"/>
      <c r="O18" s="72"/>
      <c r="P18" s="73"/>
      <c r="Q18" s="74"/>
      <c r="R18" s="74"/>
      <c r="S18" s="72"/>
      <c r="T18" s="73"/>
      <c r="U18" s="74"/>
      <c r="V18" s="74"/>
      <c r="W18" s="72"/>
      <c r="X18" s="73"/>
    </row>
    <row r="19" spans="1:24" ht="15.2" customHeight="1" x14ac:dyDescent="0.15">
      <c r="E19" s="75"/>
      <c r="F19" s="75"/>
      <c r="G19" s="76"/>
      <c r="H19" s="76"/>
      <c r="I19" s="75"/>
      <c r="J19" s="75"/>
      <c r="K19" s="76"/>
      <c r="L19" s="76"/>
      <c r="M19" s="76"/>
      <c r="N19" s="76"/>
      <c r="O19" s="75"/>
      <c r="P19" s="76"/>
      <c r="Q19" s="74"/>
      <c r="R19" s="74"/>
      <c r="S19" s="75"/>
      <c r="T19" s="76"/>
      <c r="U19" s="74"/>
      <c r="V19" s="74"/>
      <c r="W19" s="75"/>
      <c r="X19" s="76"/>
    </row>
    <row r="20" spans="1:24" ht="18" customHeight="1" x14ac:dyDescent="0.15">
      <c r="A20" s="65" t="s">
        <v>5</v>
      </c>
      <c r="B20" s="66"/>
      <c r="C20" s="66"/>
      <c r="E20" s="75"/>
      <c r="F20" s="75"/>
      <c r="G20" s="76"/>
      <c r="H20" s="76"/>
      <c r="I20" s="75"/>
      <c r="J20" s="75"/>
      <c r="K20" s="76"/>
      <c r="L20" s="76"/>
      <c r="M20" s="76"/>
      <c r="N20" s="76"/>
      <c r="O20" s="75"/>
      <c r="P20" s="76"/>
      <c r="Q20" s="76"/>
      <c r="R20" s="76"/>
      <c r="S20" s="75"/>
      <c r="T20" s="76"/>
      <c r="U20" s="76"/>
      <c r="V20" s="76"/>
      <c r="W20" s="75"/>
      <c r="X20" s="76"/>
    </row>
    <row r="21" spans="1:24" ht="15.2" customHeight="1" x14ac:dyDescent="0.15">
      <c r="E21" s="75"/>
      <c r="F21" s="75"/>
      <c r="G21" s="76"/>
      <c r="H21" s="76"/>
      <c r="I21" s="75"/>
      <c r="J21" s="75"/>
      <c r="K21" s="76"/>
      <c r="L21" s="76"/>
      <c r="M21" s="76"/>
      <c r="N21" s="76"/>
      <c r="O21" s="7"/>
      <c r="P21" s="77"/>
      <c r="Q21" s="76"/>
      <c r="R21" s="76"/>
      <c r="S21" s="7"/>
      <c r="T21" s="77" t="s">
        <v>9</v>
      </c>
      <c r="U21" s="76"/>
      <c r="V21" s="76"/>
      <c r="W21" s="7"/>
      <c r="X21" s="77" t="s">
        <v>9</v>
      </c>
    </row>
    <row r="22" spans="1:24" ht="15.95" customHeight="1" x14ac:dyDescent="0.15">
      <c r="A22" s="139" t="s">
        <v>26</v>
      </c>
      <c r="B22" s="140"/>
      <c r="C22" s="140"/>
      <c r="D22" s="141"/>
      <c r="E22" s="171" t="s">
        <v>37</v>
      </c>
      <c r="F22" s="171"/>
      <c r="G22" s="171"/>
      <c r="H22" s="171"/>
      <c r="I22" s="172" t="s">
        <v>86</v>
      </c>
      <c r="J22" s="171"/>
      <c r="K22" s="171"/>
      <c r="L22" s="171"/>
      <c r="M22" s="172" t="s">
        <v>43</v>
      </c>
      <c r="N22" s="171"/>
      <c r="O22" s="171"/>
      <c r="P22" s="171"/>
      <c r="Q22" s="172" t="s">
        <v>45</v>
      </c>
      <c r="R22" s="171"/>
      <c r="S22" s="171"/>
      <c r="T22" s="173"/>
      <c r="U22" s="171" t="s">
        <v>88</v>
      </c>
      <c r="V22" s="171"/>
      <c r="W22" s="171"/>
      <c r="X22" s="174"/>
    </row>
    <row r="23" spans="1:24" ht="15.95" customHeight="1" x14ac:dyDescent="0.15">
      <c r="A23" s="142"/>
      <c r="B23" s="143"/>
      <c r="C23" s="143"/>
      <c r="D23" s="144"/>
      <c r="E23" s="169" t="s">
        <v>89</v>
      </c>
      <c r="F23" s="165"/>
      <c r="G23" s="166" t="s">
        <v>29</v>
      </c>
      <c r="H23" s="167"/>
      <c r="I23" s="164" t="s">
        <v>28</v>
      </c>
      <c r="J23" s="165"/>
      <c r="K23" s="166" t="s">
        <v>29</v>
      </c>
      <c r="L23" s="167"/>
      <c r="M23" s="164" t="s">
        <v>28</v>
      </c>
      <c r="N23" s="165"/>
      <c r="O23" s="166" t="s">
        <v>29</v>
      </c>
      <c r="P23" s="167"/>
      <c r="Q23" s="164" t="s">
        <v>28</v>
      </c>
      <c r="R23" s="165"/>
      <c r="S23" s="166" t="s">
        <v>29</v>
      </c>
      <c r="T23" s="168"/>
      <c r="U23" s="169" t="s">
        <v>28</v>
      </c>
      <c r="V23" s="165"/>
      <c r="W23" s="166" t="s">
        <v>29</v>
      </c>
      <c r="X23" s="170"/>
    </row>
    <row r="24" spans="1:24" ht="15.95" customHeight="1" x14ac:dyDescent="0.15">
      <c r="A24" s="114"/>
      <c r="B24" s="116" t="s">
        <v>30</v>
      </c>
      <c r="C24" s="118"/>
      <c r="D24" s="70" t="s">
        <v>31</v>
      </c>
      <c r="E24" s="158">
        <v>15017</v>
      </c>
      <c r="F24" s="159"/>
      <c r="G24" s="160">
        <v>99.4</v>
      </c>
      <c r="H24" s="161"/>
      <c r="I24" s="159">
        <v>16836</v>
      </c>
      <c r="J24" s="159"/>
      <c r="K24" s="160">
        <v>112.1</v>
      </c>
      <c r="L24" s="161"/>
      <c r="M24" s="159">
        <v>17960</v>
      </c>
      <c r="N24" s="159"/>
      <c r="O24" s="160">
        <v>106.7</v>
      </c>
      <c r="P24" s="161"/>
      <c r="Q24" s="159">
        <v>18563</v>
      </c>
      <c r="R24" s="159"/>
      <c r="S24" s="160">
        <v>103.35746102449887</v>
      </c>
      <c r="T24" s="163"/>
      <c r="U24" s="158">
        <v>17842</v>
      </c>
      <c r="V24" s="159"/>
      <c r="W24" s="160">
        <v>96.115929537251517</v>
      </c>
      <c r="X24" s="162"/>
    </row>
    <row r="25" spans="1:24" ht="15.95" customHeight="1" x14ac:dyDescent="0.15">
      <c r="A25" s="122"/>
      <c r="B25" s="123"/>
      <c r="C25" s="124"/>
      <c r="D25" s="70" t="s">
        <v>32</v>
      </c>
      <c r="E25" s="158">
        <v>192017</v>
      </c>
      <c r="F25" s="159"/>
      <c r="G25" s="160">
        <v>86.1</v>
      </c>
      <c r="H25" s="161"/>
      <c r="I25" s="159">
        <v>224011</v>
      </c>
      <c r="J25" s="159"/>
      <c r="K25" s="160">
        <v>116.7</v>
      </c>
      <c r="L25" s="161"/>
      <c r="M25" s="159">
        <v>230078</v>
      </c>
      <c r="N25" s="159"/>
      <c r="O25" s="160">
        <v>102.7</v>
      </c>
      <c r="P25" s="161"/>
      <c r="Q25" s="159">
        <v>241357</v>
      </c>
      <c r="R25" s="159"/>
      <c r="S25" s="160">
        <v>104.90225054112084</v>
      </c>
      <c r="T25" s="163"/>
      <c r="U25" s="158">
        <v>247759</v>
      </c>
      <c r="V25" s="159"/>
      <c r="W25" s="160">
        <v>102.65250230985636</v>
      </c>
      <c r="X25" s="162"/>
    </row>
    <row r="26" spans="1:24" ht="15.95" customHeight="1" x14ac:dyDescent="0.15">
      <c r="A26" s="114"/>
      <c r="B26" s="116" t="s">
        <v>6</v>
      </c>
      <c r="C26" s="118"/>
      <c r="D26" s="70" t="s">
        <v>31</v>
      </c>
      <c r="E26" s="158">
        <v>2804</v>
      </c>
      <c r="F26" s="159"/>
      <c r="G26" s="160">
        <v>100.4</v>
      </c>
      <c r="H26" s="161"/>
      <c r="I26" s="159">
        <v>2817</v>
      </c>
      <c r="J26" s="159"/>
      <c r="K26" s="160">
        <v>100.5</v>
      </c>
      <c r="L26" s="161"/>
      <c r="M26" s="159">
        <v>2738</v>
      </c>
      <c r="N26" s="159"/>
      <c r="O26" s="160">
        <v>97.2</v>
      </c>
      <c r="P26" s="161"/>
      <c r="Q26" s="159">
        <v>2874</v>
      </c>
      <c r="R26" s="159"/>
      <c r="S26" s="160">
        <v>104.96712929145362</v>
      </c>
      <c r="T26" s="163"/>
      <c r="U26" s="158">
        <v>2880</v>
      </c>
      <c r="V26" s="159"/>
      <c r="W26" s="160">
        <v>100.20876826722338</v>
      </c>
      <c r="X26" s="162"/>
    </row>
    <row r="27" spans="1:24" ht="15.95" customHeight="1" x14ac:dyDescent="0.15">
      <c r="A27" s="122"/>
      <c r="B27" s="123"/>
      <c r="C27" s="124"/>
      <c r="D27" s="70" t="s">
        <v>90</v>
      </c>
      <c r="E27" s="158">
        <v>382703</v>
      </c>
      <c r="F27" s="159"/>
      <c r="G27" s="160">
        <v>85.9</v>
      </c>
      <c r="H27" s="161"/>
      <c r="I27" s="159">
        <v>329180</v>
      </c>
      <c r="J27" s="159"/>
      <c r="K27" s="160">
        <v>86</v>
      </c>
      <c r="L27" s="161"/>
      <c r="M27" s="159">
        <v>346761</v>
      </c>
      <c r="N27" s="159"/>
      <c r="O27" s="160">
        <v>105.3</v>
      </c>
      <c r="P27" s="161"/>
      <c r="Q27" s="159">
        <v>374999</v>
      </c>
      <c r="R27" s="159"/>
      <c r="S27" s="160">
        <v>108.14336098926927</v>
      </c>
      <c r="T27" s="163"/>
      <c r="U27" s="158">
        <v>298525</v>
      </c>
      <c r="V27" s="159"/>
      <c r="W27" s="160">
        <v>79.606878951677203</v>
      </c>
      <c r="X27" s="162"/>
    </row>
    <row r="28" spans="1:24" ht="15.95" customHeight="1" x14ac:dyDescent="0.15">
      <c r="A28" s="125"/>
      <c r="B28" s="127" t="s">
        <v>91</v>
      </c>
      <c r="C28" s="129"/>
      <c r="D28" s="70" t="s">
        <v>31</v>
      </c>
      <c r="E28" s="158">
        <v>2165</v>
      </c>
      <c r="F28" s="159"/>
      <c r="G28" s="160">
        <v>91.9</v>
      </c>
      <c r="H28" s="161"/>
      <c r="I28" s="159">
        <v>2301</v>
      </c>
      <c r="J28" s="159"/>
      <c r="K28" s="160">
        <v>106.3</v>
      </c>
      <c r="L28" s="161"/>
      <c r="M28" s="159">
        <v>2088</v>
      </c>
      <c r="N28" s="159"/>
      <c r="O28" s="160">
        <v>90.7</v>
      </c>
      <c r="P28" s="161"/>
      <c r="Q28" s="159">
        <v>1884</v>
      </c>
      <c r="R28" s="159"/>
      <c r="S28" s="160">
        <v>90.229885057471265</v>
      </c>
      <c r="T28" s="163"/>
      <c r="U28" s="158">
        <v>1974</v>
      </c>
      <c r="V28" s="159"/>
      <c r="W28" s="160">
        <v>104.77707006369428</v>
      </c>
      <c r="X28" s="162"/>
    </row>
    <row r="29" spans="1:24" ht="15.95" customHeight="1" x14ac:dyDescent="0.15">
      <c r="A29" s="126"/>
      <c r="B29" s="128"/>
      <c r="C29" s="130"/>
      <c r="D29" s="70" t="s">
        <v>32</v>
      </c>
      <c r="E29" s="158">
        <v>74015</v>
      </c>
      <c r="F29" s="159"/>
      <c r="G29" s="160">
        <v>144.4</v>
      </c>
      <c r="H29" s="161"/>
      <c r="I29" s="159">
        <v>86093</v>
      </c>
      <c r="J29" s="159"/>
      <c r="K29" s="160">
        <v>116.3</v>
      </c>
      <c r="L29" s="161"/>
      <c r="M29" s="159">
        <v>48281</v>
      </c>
      <c r="N29" s="159"/>
      <c r="O29" s="160">
        <v>56.1</v>
      </c>
      <c r="P29" s="161"/>
      <c r="Q29" s="159">
        <v>75899</v>
      </c>
      <c r="R29" s="159"/>
      <c r="S29" s="160">
        <v>157.20262629191609</v>
      </c>
      <c r="T29" s="163"/>
      <c r="U29" s="158">
        <v>43569</v>
      </c>
      <c r="V29" s="159"/>
      <c r="W29" s="160">
        <v>57.40391836519585</v>
      </c>
      <c r="X29" s="162"/>
    </row>
    <row r="30" spans="1:24" ht="15.95" customHeight="1" x14ac:dyDescent="0.15">
      <c r="A30" s="114"/>
      <c r="B30" s="116" t="s">
        <v>3</v>
      </c>
      <c r="C30" s="118"/>
      <c r="D30" s="70" t="s">
        <v>31</v>
      </c>
      <c r="E30" s="158">
        <v>358</v>
      </c>
      <c r="F30" s="159"/>
      <c r="G30" s="160">
        <v>84</v>
      </c>
      <c r="H30" s="161"/>
      <c r="I30" s="159">
        <v>258</v>
      </c>
      <c r="J30" s="159"/>
      <c r="K30" s="160">
        <v>72.099999999999994</v>
      </c>
      <c r="L30" s="161"/>
      <c r="M30" s="159">
        <v>228</v>
      </c>
      <c r="N30" s="159"/>
      <c r="O30" s="160">
        <v>88.4</v>
      </c>
      <c r="P30" s="161"/>
      <c r="Q30" s="159">
        <v>303</v>
      </c>
      <c r="R30" s="159"/>
      <c r="S30" s="160">
        <v>132.89473684210526</v>
      </c>
      <c r="T30" s="163"/>
      <c r="U30" s="158">
        <v>252</v>
      </c>
      <c r="V30" s="159"/>
      <c r="W30" s="160">
        <v>83.168316831683171</v>
      </c>
      <c r="X30" s="162"/>
    </row>
    <row r="31" spans="1:24" ht="15.95" customHeight="1" x14ac:dyDescent="0.15">
      <c r="A31" s="122"/>
      <c r="B31" s="123"/>
      <c r="C31" s="124"/>
      <c r="D31" s="70" t="s">
        <v>32</v>
      </c>
      <c r="E31" s="158">
        <v>2339</v>
      </c>
      <c r="F31" s="159"/>
      <c r="G31" s="160">
        <v>99.4</v>
      </c>
      <c r="H31" s="161"/>
      <c r="I31" s="159">
        <v>1581</v>
      </c>
      <c r="J31" s="159"/>
      <c r="K31" s="160">
        <v>67.599999999999994</v>
      </c>
      <c r="L31" s="161"/>
      <c r="M31" s="159">
        <v>1540</v>
      </c>
      <c r="N31" s="159"/>
      <c r="O31" s="160">
        <v>97.4</v>
      </c>
      <c r="P31" s="161"/>
      <c r="Q31" s="159">
        <v>2092</v>
      </c>
      <c r="R31" s="159"/>
      <c r="S31" s="160">
        <v>135.84415584415584</v>
      </c>
      <c r="T31" s="163"/>
      <c r="U31" s="158">
        <v>1807</v>
      </c>
      <c r="V31" s="159"/>
      <c r="W31" s="160">
        <v>86.376673040152966</v>
      </c>
      <c r="X31" s="162"/>
    </row>
    <row r="32" spans="1:24" ht="15.95" customHeight="1" x14ac:dyDescent="0.15">
      <c r="A32" s="114"/>
      <c r="B32" s="116" t="s">
        <v>33</v>
      </c>
      <c r="C32" s="118"/>
      <c r="D32" s="70" t="s">
        <v>31</v>
      </c>
      <c r="E32" s="158">
        <v>2252</v>
      </c>
      <c r="F32" s="159"/>
      <c r="G32" s="160">
        <v>136.6</v>
      </c>
      <c r="H32" s="161"/>
      <c r="I32" s="159">
        <v>1659</v>
      </c>
      <c r="J32" s="159"/>
      <c r="K32" s="160">
        <v>73.7</v>
      </c>
      <c r="L32" s="161"/>
      <c r="M32" s="159">
        <v>2902</v>
      </c>
      <c r="N32" s="159"/>
      <c r="O32" s="160">
        <v>174.9</v>
      </c>
      <c r="P32" s="161"/>
      <c r="Q32" s="159">
        <v>1634</v>
      </c>
      <c r="R32" s="159"/>
      <c r="S32" s="160">
        <v>56.305995864920746</v>
      </c>
      <c r="T32" s="163"/>
      <c r="U32" s="158">
        <v>3063</v>
      </c>
      <c r="V32" s="159"/>
      <c r="W32" s="160">
        <v>187.45410036719704</v>
      </c>
      <c r="X32" s="162"/>
    </row>
    <row r="33" spans="1:24" ht="15.95" customHeight="1" x14ac:dyDescent="0.15">
      <c r="A33" s="122"/>
      <c r="B33" s="123"/>
      <c r="C33" s="124"/>
      <c r="D33" s="70" t="s">
        <v>32</v>
      </c>
      <c r="E33" s="158">
        <v>86112</v>
      </c>
      <c r="F33" s="159"/>
      <c r="G33" s="160">
        <v>44.9</v>
      </c>
      <c r="H33" s="161"/>
      <c r="I33" s="159">
        <v>157587</v>
      </c>
      <c r="J33" s="159"/>
      <c r="K33" s="160">
        <v>183</v>
      </c>
      <c r="L33" s="161"/>
      <c r="M33" s="159">
        <v>91175</v>
      </c>
      <c r="N33" s="159"/>
      <c r="O33" s="160">
        <v>57.9</v>
      </c>
      <c r="P33" s="161"/>
      <c r="Q33" s="159">
        <v>81331</v>
      </c>
      <c r="R33" s="159"/>
      <c r="S33" s="160">
        <v>89.203180696462852</v>
      </c>
      <c r="T33" s="163"/>
      <c r="U33" s="158">
        <v>162350</v>
      </c>
      <c r="V33" s="159"/>
      <c r="W33" s="160">
        <v>199.61638243720105</v>
      </c>
      <c r="X33" s="162"/>
    </row>
    <row r="34" spans="1:24" ht="15.95" customHeight="1" x14ac:dyDescent="0.15">
      <c r="A34" s="114"/>
      <c r="B34" s="155" t="s">
        <v>4</v>
      </c>
      <c r="C34" s="118"/>
      <c r="D34" s="70" t="s">
        <v>31</v>
      </c>
      <c r="E34" s="151">
        <v>22596</v>
      </c>
      <c r="F34" s="148"/>
      <c r="G34" s="149">
        <v>101.2</v>
      </c>
      <c r="H34" s="157"/>
      <c r="I34" s="148">
        <v>23871</v>
      </c>
      <c r="J34" s="148"/>
      <c r="K34" s="149">
        <v>105.6</v>
      </c>
      <c r="L34" s="157"/>
      <c r="M34" s="148">
        <v>25916</v>
      </c>
      <c r="N34" s="148"/>
      <c r="O34" s="149">
        <v>108.6</v>
      </c>
      <c r="P34" s="157"/>
      <c r="Q34" s="148">
        <v>25258</v>
      </c>
      <c r="R34" s="148"/>
      <c r="S34" s="149">
        <v>97.461027936409934</v>
      </c>
      <c r="T34" s="150"/>
      <c r="U34" s="151">
        <v>26011</v>
      </c>
      <c r="V34" s="148"/>
      <c r="W34" s="149">
        <v>102.98123366854067</v>
      </c>
      <c r="X34" s="152"/>
    </row>
    <row r="35" spans="1:24" ht="15.95" customHeight="1" x14ac:dyDescent="0.15">
      <c r="A35" s="115"/>
      <c r="B35" s="156"/>
      <c r="C35" s="119"/>
      <c r="D35" s="71" t="s">
        <v>32</v>
      </c>
      <c r="E35" s="134">
        <v>737186</v>
      </c>
      <c r="F35" s="153"/>
      <c r="G35" s="135">
        <v>80.7</v>
      </c>
      <c r="H35" s="154"/>
      <c r="I35" s="133">
        <v>798452</v>
      </c>
      <c r="J35" s="134"/>
      <c r="K35" s="135">
        <v>108.3</v>
      </c>
      <c r="L35" s="154"/>
      <c r="M35" s="133">
        <v>717835</v>
      </c>
      <c r="N35" s="134"/>
      <c r="O35" s="135">
        <v>89.9</v>
      </c>
      <c r="P35" s="154"/>
      <c r="Q35" s="133">
        <v>775678</v>
      </c>
      <c r="R35" s="134"/>
      <c r="S35" s="135">
        <v>108.05797989788739</v>
      </c>
      <c r="T35" s="136"/>
      <c r="U35" s="137">
        <v>754010</v>
      </c>
      <c r="V35" s="134"/>
      <c r="W35" s="135">
        <v>97.206572830478621</v>
      </c>
      <c r="X35" s="138"/>
    </row>
    <row r="36" spans="1:24" ht="15.2" customHeight="1" x14ac:dyDescent="0.15"/>
    <row r="37" spans="1:24" ht="18" customHeight="1" x14ac:dyDescent="0.15">
      <c r="A37" s="65" t="s">
        <v>7</v>
      </c>
      <c r="B37" s="66"/>
      <c r="C37" s="66"/>
    </row>
    <row r="38" spans="1:24" ht="15.2" customHeight="1" x14ac:dyDescent="0.15">
      <c r="O38" s="7"/>
      <c r="P38" s="8"/>
      <c r="S38" s="7"/>
      <c r="T38" s="8" t="s">
        <v>9</v>
      </c>
      <c r="W38" s="7"/>
      <c r="X38" s="8" t="s">
        <v>9</v>
      </c>
    </row>
    <row r="39" spans="1:24" ht="15.95" customHeight="1" x14ac:dyDescent="0.15">
      <c r="A39" s="139" t="s">
        <v>26</v>
      </c>
      <c r="B39" s="140"/>
      <c r="C39" s="140"/>
      <c r="D39" s="141"/>
      <c r="E39" s="145" t="s">
        <v>37</v>
      </c>
      <c r="F39" s="145"/>
      <c r="G39" s="145"/>
      <c r="H39" s="145"/>
      <c r="I39" s="146" t="s">
        <v>86</v>
      </c>
      <c r="J39" s="145"/>
      <c r="K39" s="145"/>
      <c r="L39" s="145"/>
      <c r="M39" s="146" t="s">
        <v>43</v>
      </c>
      <c r="N39" s="145"/>
      <c r="O39" s="145"/>
      <c r="P39" s="145"/>
      <c r="Q39" s="146" t="s">
        <v>45</v>
      </c>
      <c r="R39" s="145"/>
      <c r="S39" s="145"/>
      <c r="T39" s="145"/>
      <c r="U39" s="146" t="s">
        <v>88</v>
      </c>
      <c r="V39" s="145"/>
      <c r="W39" s="145"/>
      <c r="X39" s="147"/>
    </row>
    <row r="40" spans="1:24" ht="15.95" customHeight="1" x14ac:dyDescent="0.15">
      <c r="A40" s="142"/>
      <c r="B40" s="143"/>
      <c r="C40" s="143"/>
      <c r="D40" s="144"/>
      <c r="E40" s="53" t="s">
        <v>92</v>
      </c>
      <c r="F40" s="131" t="s">
        <v>93</v>
      </c>
      <c r="G40" s="132"/>
      <c r="H40" s="52" t="s">
        <v>21</v>
      </c>
      <c r="I40" s="2" t="s">
        <v>20</v>
      </c>
      <c r="J40" s="131" t="s">
        <v>34</v>
      </c>
      <c r="K40" s="132"/>
      <c r="L40" s="52" t="s">
        <v>94</v>
      </c>
      <c r="M40" s="2" t="s">
        <v>20</v>
      </c>
      <c r="N40" s="131" t="s">
        <v>34</v>
      </c>
      <c r="O40" s="132"/>
      <c r="P40" s="52" t="s">
        <v>21</v>
      </c>
      <c r="Q40" s="2" t="s">
        <v>20</v>
      </c>
      <c r="R40" s="131" t="s">
        <v>34</v>
      </c>
      <c r="S40" s="132"/>
      <c r="T40" s="52" t="s">
        <v>94</v>
      </c>
      <c r="U40" s="2" t="s">
        <v>20</v>
      </c>
      <c r="V40" s="131" t="s">
        <v>34</v>
      </c>
      <c r="W40" s="132"/>
      <c r="X40" s="36" t="s">
        <v>21</v>
      </c>
    </row>
    <row r="41" spans="1:24" ht="15.95" customHeight="1" x14ac:dyDescent="0.15">
      <c r="A41" s="125"/>
      <c r="B41" s="127" t="s">
        <v>22</v>
      </c>
      <c r="C41" s="129"/>
      <c r="D41" s="70" t="s">
        <v>31</v>
      </c>
      <c r="E41" s="51">
        <v>353879</v>
      </c>
      <c r="F41" s="120">
        <v>68521</v>
      </c>
      <c r="G41" s="121"/>
      <c r="H41" s="31">
        <v>19.399999999999999</v>
      </c>
      <c r="I41" s="3">
        <v>350936</v>
      </c>
      <c r="J41" s="120">
        <v>66610</v>
      </c>
      <c r="K41" s="121"/>
      <c r="L41" s="31">
        <v>19</v>
      </c>
      <c r="M41" s="3">
        <v>350298</v>
      </c>
      <c r="N41" s="120">
        <v>66544</v>
      </c>
      <c r="O41" s="121"/>
      <c r="P41" s="31">
        <v>19</v>
      </c>
      <c r="Q41" s="3">
        <f>Q6</f>
        <v>337419</v>
      </c>
      <c r="R41" s="120">
        <v>58572</v>
      </c>
      <c r="S41" s="121"/>
      <c r="T41" s="31">
        <f t="shared" ref="T41:T46" si="2">R41/Q41*100</f>
        <v>17.358832786535437</v>
      </c>
      <c r="U41" s="3">
        <f>U6</f>
        <v>324882</v>
      </c>
      <c r="V41" s="120">
        <v>54286</v>
      </c>
      <c r="W41" s="121"/>
      <c r="X41" s="38">
        <f>V41/U41*100</f>
        <v>16.709451431596705</v>
      </c>
    </row>
    <row r="42" spans="1:24" ht="15.95" customHeight="1" x14ac:dyDescent="0.15">
      <c r="A42" s="126"/>
      <c r="B42" s="128"/>
      <c r="C42" s="130"/>
      <c r="D42" s="70" t="s">
        <v>32</v>
      </c>
      <c r="E42" s="51">
        <v>13964933</v>
      </c>
      <c r="F42" s="120">
        <v>2104749</v>
      </c>
      <c r="G42" s="121"/>
      <c r="H42" s="31">
        <v>15.1</v>
      </c>
      <c r="I42" s="3">
        <v>14216349</v>
      </c>
      <c r="J42" s="120">
        <v>1961087</v>
      </c>
      <c r="K42" s="121"/>
      <c r="L42" s="31">
        <v>13.8</v>
      </c>
      <c r="M42" s="3">
        <v>14245131</v>
      </c>
      <c r="N42" s="120">
        <v>1971399</v>
      </c>
      <c r="O42" s="121"/>
      <c r="P42" s="31">
        <v>13.8</v>
      </c>
      <c r="Q42" s="3">
        <f>Q7</f>
        <v>13051434</v>
      </c>
      <c r="R42" s="120">
        <v>1760813</v>
      </c>
      <c r="S42" s="121"/>
      <c r="T42" s="31">
        <f t="shared" si="2"/>
        <v>13.491337426983119</v>
      </c>
      <c r="U42" s="3">
        <f>U7</f>
        <v>12936319</v>
      </c>
      <c r="V42" s="120">
        <v>1658446</v>
      </c>
      <c r="W42" s="121"/>
      <c r="X42" s="38">
        <f t="shared" ref="X42:X50" si="3">V42/U42*100</f>
        <v>12.82007656119179</v>
      </c>
    </row>
    <row r="43" spans="1:24" ht="15.95" customHeight="1" x14ac:dyDescent="0.15">
      <c r="A43" s="125"/>
      <c r="B43" s="127" t="s">
        <v>95</v>
      </c>
      <c r="C43" s="129"/>
      <c r="D43" s="70" t="s">
        <v>96</v>
      </c>
      <c r="E43" s="51">
        <v>1307400</v>
      </c>
      <c r="F43" s="120">
        <v>118990</v>
      </c>
      <c r="G43" s="121"/>
      <c r="H43" s="31">
        <v>9.1</v>
      </c>
      <c r="I43" s="3">
        <v>1307928</v>
      </c>
      <c r="J43" s="120">
        <v>115890</v>
      </c>
      <c r="K43" s="121"/>
      <c r="L43" s="31">
        <v>8.9</v>
      </c>
      <c r="M43" s="3">
        <v>1312192</v>
      </c>
      <c r="N43" s="120">
        <v>116419</v>
      </c>
      <c r="O43" s="121"/>
      <c r="P43" s="31">
        <v>8.9</v>
      </c>
      <c r="Q43" s="3">
        <f>Q9</f>
        <v>1315212</v>
      </c>
      <c r="R43" s="120">
        <v>110618</v>
      </c>
      <c r="S43" s="121"/>
      <c r="T43" s="31">
        <f t="shared" si="2"/>
        <v>8.4106592701404796</v>
      </c>
      <c r="U43" s="3">
        <f>U9</f>
        <v>1316352</v>
      </c>
      <c r="V43" s="120">
        <v>103632</v>
      </c>
      <c r="W43" s="121"/>
      <c r="X43" s="38">
        <f t="shared" si="3"/>
        <v>7.8726662777129519</v>
      </c>
    </row>
    <row r="44" spans="1:24" ht="15.95" customHeight="1" x14ac:dyDescent="0.15">
      <c r="A44" s="126"/>
      <c r="B44" s="128"/>
      <c r="C44" s="130"/>
      <c r="D44" s="70" t="s">
        <v>90</v>
      </c>
      <c r="E44" s="51">
        <v>56668127</v>
      </c>
      <c r="F44" s="120">
        <v>2777801</v>
      </c>
      <c r="G44" s="121"/>
      <c r="H44" s="31">
        <v>4.9000000000000004</v>
      </c>
      <c r="I44" s="3">
        <v>56257264</v>
      </c>
      <c r="J44" s="120">
        <v>2605980</v>
      </c>
      <c r="K44" s="121"/>
      <c r="L44" s="31">
        <v>4.5999999999999996</v>
      </c>
      <c r="M44" s="3">
        <v>56964231</v>
      </c>
      <c r="N44" s="120">
        <v>2605980</v>
      </c>
      <c r="O44" s="121"/>
      <c r="P44" s="31">
        <v>4.5999999999999996</v>
      </c>
      <c r="Q44" s="3">
        <f>Q10</f>
        <v>57507917</v>
      </c>
      <c r="R44" s="120">
        <v>2616179</v>
      </c>
      <c r="S44" s="121"/>
      <c r="T44" s="31">
        <f t="shared" si="2"/>
        <v>4.5492501493316126</v>
      </c>
      <c r="U44" s="3">
        <f>U10</f>
        <v>55510764</v>
      </c>
      <c r="V44" s="120">
        <v>2287043</v>
      </c>
      <c r="W44" s="121"/>
      <c r="X44" s="38">
        <f t="shared" si="3"/>
        <v>4.1199991410674874</v>
      </c>
    </row>
    <row r="45" spans="1:24" ht="15.95" customHeight="1" x14ac:dyDescent="0.15">
      <c r="A45" s="114"/>
      <c r="B45" s="116" t="s">
        <v>3</v>
      </c>
      <c r="C45" s="118"/>
      <c r="D45" s="70" t="s">
        <v>31</v>
      </c>
      <c r="E45" s="51">
        <v>281644</v>
      </c>
      <c r="F45" s="120">
        <v>32027</v>
      </c>
      <c r="G45" s="121"/>
      <c r="H45" s="31">
        <v>11.4</v>
      </c>
      <c r="I45" s="3">
        <v>282748</v>
      </c>
      <c r="J45" s="120">
        <v>29902</v>
      </c>
      <c r="K45" s="121"/>
      <c r="L45" s="31">
        <v>10.6</v>
      </c>
      <c r="M45" s="3">
        <v>283897</v>
      </c>
      <c r="N45" s="120">
        <v>29499</v>
      </c>
      <c r="O45" s="121"/>
      <c r="P45" s="31">
        <v>10.4</v>
      </c>
      <c r="Q45" s="3">
        <f>Q12</f>
        <v>285380</v>
      </c>
      <c r="R45" s="120">
        <v>23742</v>
      </c>
      <c r="S45" s="121"/>
      <c r="T45" s="31">
        <f t="shared" si="2"/>
        <v>8.3194337374728438</v>
      </c>
      <c r="U45" s="3">
        <f>U12</f>
        <v>287814</v>
      </c>
      <c r="V45" s="120">
        <v>23211</v>
      </c>
      <c r="W45" s="121"/>
      <c r="X45" s="38">
        <f t="shared" si="3"/>
        <v>8.0645833767641601</v>
      </c>
    </row>
    <row r="46" spans="1:24" ht="15.95" customHeight="1" x14ac:dyDescent="0.15">
      <c r="A46" s="122"/>
      <c r="B46" s="123"/>
      <c r="C46" s="124"/>
      <c r="D46" s="70" t="s">
        <v>32</v>
      </c>
      <c r="E46" s="51">
        <v>1859936</v>
      </c>
      <c r="F46" s="120">
        <v>226966</v>
      </c>
      <c r="G46" s="121"/>
      <c r="H46" s="31">
        <v>12.2</v>
      </c>
      <c r="I46" s="3">
        <v>1942610</v>
      </c>
      <c r="J46" s="120">
        <v>218026</v>
      </c>
      <c r="K46" s="121"/>
      <c r="L46" s="31">
        <v>11.2</v>
      </c>
      <c r="M46" s="3">
        <v>2013511</v>
      </c>
      <c r="N46" s="120">
        <v>218026</v>
      </c>
      <c r="O46" s="121"/>
      <c r="P46" s="31">
        <v>10.8</v>
      </c>
      <c r="Q46" s="3">
        <f>Q13</f>
        <v>2094844</v>
      </c>
      <c r="R46" s="120">
        <v>179225</v>
      </c>
      <c r="S46" s="121"/>
      <c r="T46" s="31">
        <f t="shared" si="2"/>
        <v>8.5555296718991958</v>
      </c>
      <c r="U46" s="3">
        <f>U13</f>
        <v>2182315</v>
      </c>
      <c r="V46" s="120">
        <v>181835</v>
      </c>
      <c r="W46" s="121"/>
      <c r="X46" s="38">
        <f t="shared" si="3"/>
        <v>8.3322068537310159</v>
      </c>
    </row>
    <row r="47" spans="1:24" ht="15.95" customHeight="1" x14ac:dyDescent="0.15">
      <c r="A47" s="114"/>
      <c r="B47" s="116" t="s">
        <v>33</v>
      </c>
      <c r="C47" s="118"/>
      <c r="D47" s="70" t="s">
        <v>31</v>
      </c>
      <c r="E47" s="51" t="s">
        <v>35</v>
      </c>
      <c r="F47" s="120">
        <v>9907</v>
      </c>
      <c r="G47" s="121"/>
      <c r="H47" s="50" t="s">
        <v>35</v>
      </c>
      <c r="I47" s="3" t="s">
        <v>35</v>
      </c>
      <c r="J47" s="120">
        <v>10428</v>
      </c>
      <c r="K47" s="121"/>
      <c r="L47" s="50" t="s">
        <v>35</v>
      </c>
      <c r="M47" s="3" t="s">
        <v>35</v>
      </c>
      <c r="N47" s="120">
        <v>10576</v>
      </c>
      <c r="O47" s="121"/>
      <c r="P47" s="50" t="s">
        <v>35</v>
      </c>
      <c r="Q47" s="3" t="s">
        <v>35</v>
      </c>
      <c r="R47" s="120">
        <f>9476-4-1</f>
        <v>9471</v>
      </c>
      <c r="S47" s="121"/>
      <c r="T47" s="31" t="s">
        <v>35</v>
      </c>
      <c r="U47" s="3" t="s">
        <v>35</v>
      </c>
      <c r="V47" s="120">
        <f>9640-1</f>
        <v>9639</v>
      </c>
      <c r="W47" s="121"/>
      <c r="X47" s="38" t="s">
        <v>35</v>
      </c>
    </row>
    <row r="48" spans="1:24" ht="15.95" customHeight="1" x14ac:dyDescent="0.15">
      <c r="A48" s="122"/>
      <c r="B48" s="123"/>
      <c r="C48" s="124"/>
      <c r="D48" s="70" t="s">
        <v>32</v>
      </c>
      <c r="E48" s="51">
        <v>70220725</v>
      </c>
      <c r="F48" s="120">
        <v>345858</v>
      </c>
      <c r="G48" s="121"/>
      <c r="H48" s="31">
        <v>0.5</v>
      </c>
      <c r="I48" s="3">
        <v>68168232</v>
      </c>
      <c r="J48" s="120">
        <v>376848</v>
      </c>
      <c r="K48" s="121"/>
      <c r="L48" s="31">
        <v>0.6</v>
      </c>
      <c r="M48" s="3">
        <f>53026156+11019059+4637177</f>
        <v>68682392</v>
      </c>
      <c r="N48" s="120">
        <v>379680</v>
      </c>
      <c r="O48" s="121"/>
      <c r="P48" s="31">
        <f>100*N48/M48</f>
        <v>0.55280544102191431</v>
      </c>
      <c r="Q48" s="3">
        <f>INT((53678629300+9094701200+4682485300)/1000)</f>
        <v>67455815</v>
      </c>
      <c r="R48" s="120">
        <f>300106-51-85</f>
        <v>299970</v>
      </c>
      <c r="S48" s="121"/>
      <c r="T48" s="31">
        <f>R48/Q48*100</f>
        <v>0.44469109149448421</v>
      </c>
      <c r="U48" s="3">
        <f>INT((53080966800+9016572900+4686023600)/1000)</f>
        <v>66783563</v>
      </c>
      <c r="V48" s="120">
        <f>284489-16</f>
        <v>284473</v>
      </c>
      <c r="W48" s="121"/>
      <c r="X48" s="38">
        <f t="shared" si="3"/>
        <v>0.42596259801232822</v>
      </c>
    </row>
    <row r="49" spans="1:24" ht="15.95" customHeight="1" x14ac:dyDescent="0.15">
      <c r="A49" s="114"/>
      <c r="B49" s="116" t="s">
        <v>4</v>
      </c>
      <c r="C49" s="118"/>
      <c r="D49" s="70" t="s">
        <v>31</v>
      </c>
      <c r="E49" s="49" t="s">
        <v>97</v>
      </c>
      <c r="F49" s="110">
        <v>229445</v>
      </c>
      <c r="G49" s="111"/>
      <c r="H49" s="48" t="s">
        <v>97</v>
      </c>
      <c r="I49" s="4" t="s">
        <v>97</v>
      </c>
      <c r="J49" s="110">
        <v>222830</v>
      </c>
      <c r="K49" s="111"/>
      <c r="L49" s="48" t="s">
        <v>97</v>
      </c>
      <c r="M49" s="3" t="s">
        <v>97</v>
      </c>
      <c r="N49" s="110">
        <v>223038</v>
      </c>
      <c r="O49" s="111"/>
      <c r="P49" s="50" t="s">
        <v>97</v>
      </c>
      <c r="Q49" s="3" t="s">
        <v>97</v>
      </c>
      <c r="R49" s="110">
        <f>SUM(R41,R43,R45,R47)</f>
        <v>202403</v>
      </c>
      <c r="S49" s="111"/>
      <c r="T49" s="31" t="s">
        <v>97</v>
      </c>
      <c r="U49" s="3" t="s">
        <v>97</v>
      </c>
      <c r="V49" s="110">
        <f>SUM(V41,V43,V45,V47)</f>
        <v>190768</v>
      </c>
      <c r="W49" s="111"/>
      <c r="X49" s="38" t="s">
        <v>97</v>
      </c>
    </row>
    <row r="50" spans="1:24" ht="15.95" customHeight="1" x14ac:dyDescent="0.15">
      <c r="A50" s="115"/>
      <c r="B50" s="117"/>
      <c r="C50" s="119"/>
      <c r="D50" s="71" t="s">
        <v>98</v>
      </c>
      <c r="E50" s="78">
        <v>142713721</v>
      </c>
      <c r="F50" s="112">
        <v>5455374</v>
      </c>
      <c r="G50" s="113"/>
      <c r="H50" s="32">
        <v>3.8</v>
      </c>
      <c r="I50" s="5">
        <v>140584455</v>
      </c>
      <c r="J50" s="112">
        <v>5161941</v>
      </c>
      <c r="K50" s="113"/>
      <c r="L50" s="32">
        <v>3.7</v>
      </c>
      <c r="M50" s="5">
        <f>SUM(M42,M44,M46,M48)</f>
        <v>141905265</v>
      </c>
      <c r="N50" s="112">
        <v>5175085</v>
      </c>
      <c r="O50" s="113"/>
      <c r="P50" s="32">
        <f>100*N50/M50</f>
        <v>3.646859050649037</v>
      </c>
      <c r="Q50" s="5">
        <f>SUM(Q42,Q44,Q46,Q48)</f>
        <v>140110010</v>
      </c>
      <c r="R50" s="112">
        <f>SUM(R42,R44,R46,R48)</f>
        <v>4856187</v>
      </c>
      <c r="S50" s="113"/>
      <c r="T50" s="64">
        <f>R50/Q50*100</f>
        <v>3.4659814812660423</v>
      </c>
      <c r="U50" s="5">
        <f>SUM(U42,U44,U46,U48)</f>
        <v>137412961</v>
      </c>
      <c r="V50" s="112">
        <f>SUM(V42,V44,V46,V48)</f>
        <v>4411797</v>
      </c>
      <c r="W50" s="113"/>
      <c r="X50" s="41">
        <f t="shared" si="3"/>
        <v>3.2106119887773907</v>
      </c>
    </row>
    <row r="51" spans="1:24" ht="15.95" customHeight="1" x14ac:dyDescent="0.15">
      <c r="A51" s="7" t="s">
        <v>99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9"/>
      <c r="N52" s="79"/>
      <c r="O52" s="79"/>
      <c r="P52" s="7"/>
      <c r="Q52" s="79"/>
      <c r="R52" s="79"/>
      <c r="S52" s="79"/>
      <c r="T52" s="7"/>
      <c r="U52" s="79"/>
      <c r="V52" s="79"/>
      <c r="W52" s="79"/>
      <c r="X52" s="7"/>
    </row>
  </sheetData>
  <mergeCells count="318">
    <mergeCell ref="V4:W4"/>
    <mergeCell ref="A5:A7"/>
    <mergeCell ref="B5:B7"/>
    <mergeCell ref="C5:C7"/>
    <mergeCell ref="D5:D6"/>
    <mergeCell ref="F5:G5"/>
    <mergeCell ref="J5:K5"/>
    <mergeCell ref="N5:O5"/>
    <mergeCell ref="R5:S5"/>
    <mergeCell ref="V5:W5"/>
    <mergeCell ref="A3:D4"/>
    <mergeCell ref="E3:H3"/>
    <mergeCell ref="I3:L3"/>
    <mergeCell ref="M3:P3"/>
    <mergeCell ref="Q3:T3"/>
    <mergeCell ref="U3:X3"/>
    <mergeCell ref="F4:G4"/>
    <mergeCell ref="J4:K4"/>
    <mergeCell ref="N4:O4"/>
    <mergeCell ref="R4:S4"/>
    <mergeCell ref="F6:G6"/>
    <mergeCell ref="J6:K6"/>
    <mergeCell ref="N6:O6"/>
    <mergeCell ref="R6:S6"/>
    <mergeCell ref="A8:A10"/>
    <mergeCell ref="B8:B10"/>
    <mergeCell ref="C8:C10"/>
    <mergeCell ref="D8:D9"/>
    <mergeCell ref="F8:G8"/>
    <mergeCell ref="J8:K8"/>
    <mergeCell ref="F10:G10"/>
    <mergeCell ref="J10:K10"/>
    <mergeCell ref="V6:W6"/>
    <mergeCell ref="F7:G7"/>
    <mergeCell ref="J7:K7"/>
    <mergeCell ref="N7:O7"/>
    <mergeCell ref="R7:S7"/>
    <mergeCell ref="V7:W7"/>
    <mergeCell ref="N8:O8"/>
    <mergeCell ref="R8:S8"/>
    <mergeCell ref="V8:W8"/>
    <mergeCell ref="R12:S12"/>
    <mergeCell ref="V12:W12"/>
    <mergeCell ref="N10:O10"/>
    <mergeCell ref="R10:S10"/>
    <mergeCell ref="V10:W10"/>
    <mergeCell ref="F11:G11"/>
    <mergeCell ref="J11:K11"/>
    <mergeCell ref="N11:O11"/>
    <mergeCell ref="F9:G9"/>
    <mergeCell ref="J9:K9"/>
    <mergeCell ref="N9:O9"/>
    <mergeCell ref="R9:S9"/>
    <mergeCell ref="V9:W9"/>
    <mergeCell ref="F13:G13"/>
    <mergeCell ref="J13:K13"/>
    <mergeCell ref="N13:O13"/>
    <mergeCell ref="R13:S13"/>
    <mergeCell ref="V13:W13"/>
    <mergeCell ref="A14:A16"/>
    <mergeCell ref="B14:B16"/>
    <mergeCell ref="C14:C16"/>
    <mergeCell ref="D14:D15"/>
    <mergeCell ref="F14:G14"/>
    <mergeCell ref="A11:A13"/>
    <mergeCell ref="B11:B13"/>
    <mergeCell ref="C11:C13"/>
    <mergeCell ref="D11:D12"/>
    <mergeCell ref="F16:G16"/>
    <mergeCell ref="J16:K16"/>
    <mergeCell ref="N16:O16"/>
    <mergeCell ref="R16:S16"/>
    <mergeCell ref="V16:W16"/>
    <mergeCell ref="R11:S11"/>
    <mergeCell ref="V11:W11"/>
    <mergeCell ref="F12:G12"/>
    <mergeCell ref="J12:K12"/>
    <mergeCell ref="N12:O12"/>
    <mergeCell ref="A17:D18"/>
    <mergeCell ref="J14:K14"/>
    <mergeCell ref="N14:O14"/>
    <mergeCell ref="R14:S14"/>
    <mergeCell ref="V14:W14"/>
    <mergeCell ref="F15:G15"/>
    <mergeCell ref="J15:K15"/>
    <mergeCell ref="N15:O15"/>
    <mergeCell ref="R15:S15"/>
    <mergeCell ref="V15:W15"/>
    <mergeCell ref="M23:N23"/>
    <mergeCell ref="O23:P23"/>
    <mergeCell ref="Q23:R23"/>
    <mergeCell ref="S23:T23"/>
    <mergeCell ref="U23:V23"/>
    <mergeCell ref="W23:X23"/>
    <mergeCell ref="A22:D23"/>
    <mergeCell ref="E22:H22"/>
    <mergeCell ref="I22:L22"/>
    <mergeCell ref="M22:P22"/>
    <mergeCell ref="Q22:T22"/>
    <mergeCell ref="U22:X22"/>
    <mergeCell ref="E23:F23"/>
    <mergeCell ref="G23:H23"/>
    <mergeCell ref="I23:J23"/>
    <mergeCell ref="K23:L23"/>
    <mergeCell ref="M26:N26"/>
    <mergeCell ref="O26:P26"/>
    <mergeCell ref="W24:X24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K24:L24"/>
    <mergeCell ref="M24:N24"/>
    <mergeCell ref="O24:P24"/>
    <mergeCell ref="Q24:R24"/>
    <mergeCell ref="S24:T24"/>
    <mergeCell ref="U24:V24"/>
    <mergeCell ref="E24:F24"/>
    <mergeCell ref="G24:H24"/>
    <mergeCell ref="I24:J24"/>
    <mergeCell ref="W25:X25"/>
    <mergeCell ref="A24:A25"/>
    <mergeCell ref="B24:B25"/>
    <mergeCell ref="C24:C25"/>
    <mergeCell ref="Q26:R26"/>
    <mergeCell ref="S26:T26"/>
    <mergeCell ref="U26:V26"/>
    <mergeCell ref="W26:X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A26:A27"/>
    <mergeCell ref="B26:B27"/>
    <mergeCell ref="C26:C27"/>
    <mergeCell ref="E26:F26"/>
    <mergeCell ref="G26:H26"/>
    <mergeCell ref="I26:J26"/>
    <mergeCell ref="K26:L26"/>
    <mergeCell ref="A28:A29"/>
    <mergeCell ref="B28:B29"/>
    <mergeCell ref="C28:C29"/>
    <mergeCell ref="E28:F28"/>
    <mergeCell ref="G28:H28"/>
    <mergeCell ref="I28:J28"/>
    <mergeCell ref="W28:X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K28:L28"/>
    <mergeCell ref="M28:N28"/>
    <mergeCell ref="O28:P28"/>
    <mergeCell ref="Q28:R28"/>
    <mergeCell ref="S28:T28"/>
    <mergeCell ref="U28:V28"/>
    <mergeCell ref="W29:X29"/>
    <mergeCell ref="A30:A31"/>
    <mergeCell ref="B30:B31"/>
    <mergeCell ref="C30:C31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A32:A33"/>
    <mergeCell ref="B32:B33"/>
    <mergeCell ref="C32:C33"/>
    <mergeCell ref="E32:F32"/>
    <mergeCell ref="G32:H32"/>
    <mergeCell ref="I32:J32"/>
    <mergeCell ref="W32:X32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K32:L32"/>
    <mergeCell ref="M32:N32"/>
    <mergeCell ref="O32:P32"/>
    <mergeCell ref="Q32:R32"/>
    <mergeCell ref="S32:T32"/>
    <mergeCell ref="U32:V32"/>
    <mergeCell ref="W33:X33"/>
    <mergeCell ref="A34:A35"/>
    <mergeCell ref="B34:B35"/>
    <mergeCell ref="C34:C35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E35:F35"/>
    <mergeCell ref="G35:H35"/>
    <mergeCell ref="I35:J35"/>
    <mergeCell ref="K35:L35"/>
    <mergeCell ref="M35:N35"/>
    <mergeCell ref="O35:P35"/>
    <mergeCell ref="A41:A42"/>
    <mergeCell ref="B41:B42"/>
    <mergeCell ref="C41:C42"/>
    <mergeCell ref="F41:G41"/>
    <mergeCell ref="J41:K41"/>
    <mergeCell ref="Q35:R35"/>
    <mergeCell ref="S35:T35"/>
    <mergeCell ref="U35:V35"/>
    <mergeCell ref="W35:X35"/>
    <mergeCell ref="A39:D40"/>
    <mergeCell ref="E39:H39"/>
    <mergeCell ref="I39:L39"/>
    <mergeCell ref="M39:P39"/>
    <mergeCell ref="Q39:T39"/>
    <mergeCell ref="U39:X39"/>
    <mergeCell ref="N41:O41"/>
    <mergeCell ref="R41:S41"/>
    <mergeCell ref="V41:W41"/>
    <mergeCell ref="F42:G42"/>
    <mergeCell ref="J42:K42"/>
    <mergeCell ref="N42:O42"/>
    <mergeCell ref="R42:S42"/>
    <mergeCell ref="V42:W42"/>
    <mergeCell ref="F40:G40"/>
    <mergeCell ref="J40:K40"/>
    <mergeCell ref="N40:O40"/>
    <mergeCell ref="R40:S40"/>
    <mergeCell ref="V40:W40"/>
    <mergeCell ref="R43:S43"/>
    <mergeCell ref="V43:W43"/>
    <mergeCell ref="F44:G44"/>
    <mergeCell ref="J44:K44"/>
    <mergeCell ref="N44:O44"/>
    <mergeCell ref="R44:S44"/>
    <mergeCell ref="V44:W44"/>
    <mergeCell ref="A43:A44"/>
    <mergeCell ref="B43:B44"/>
    <mergeCell ref="C43:C44"/>
    <mergeCell ref="F43:G43"/>
    <mergeCell ref="J43:K43"/>
    <mergeCell ref="N43:O43"/>
    <mergeCell ref="R45:S45"/>
    <mergeCell ref="V45:W45"/>
    <mergeCell ref="F46:G46"/>
    <mergeCell ref="J46:K46"/>
    <mergeCell ref="N46:O46"/>
    <mergeCell ref="R46:S46"/>
    <mergeCell ref="V46:W46"/>
    <mergeCell ref="A45:A46"/>
    <mergeCell ref="B45:B46"/>
    <mergeCell ref="C45:C46"/>
    <mergeCell ref="F45:G45"/>
    <mergeCell ref="J45:K45"/>
    <mergeCell ref="N45:O45"/>
    <mergeCell ref="R47:S47"/>
    <mergeCell ref="V47:W47"/>
    <mergeCell ref="F48:G48"/>
    <mergeCell ref="J48:K48"/>
    <mergeCell ref="N48:O48"/>
    <mergeCell ref="R48:S48"/>
    <mergeCell ref="V48:W48"/>
    <mergeCell ref="A47:A48"/>
    <mergeCell ref="B47:B48"/>
    <mergeCell ref="C47:C48"/>
    <mergeCell ref="F47:G47"/>
    <mergeCell ref="J47:K47"/>
    <mergeCell ref="N47:O47"/>
    <mergeCell ref="R49:S49"/>
    <mergeCell ref="V49:W49"/>
    <mergeCell ref="F50:G50"/>
    <mergeCell ref="J50:K50"/>
    <mergeCell ref="N50:O50"/>
    <mergeCell ref="R50:S50"/>
    <mergeCell ref="V50:W50"/>
    <mergeCell ref="A49:A50"/>
    <mergeCell ref="B49:B50"/>
    <mergeCell ref="C49:C50"/>
    <mergeCell ref="F49:G49"/>
    <mergeCell ref="J49:K49"/>
    <mergeCell ref="N49:O49"/>
  </mergeCells>
  <phoneticPr fontId="2"/>
  <dataValidations count="1">
    <dataValidation allowBlank="1" showErrorMessage="1" sqref="E5:X16 JA5:JT16 SW5:TP16 ACS5:ADL16 AMO5:ANH16 AWK5:AXD16 BGG5:BGZ16 BQC5:BQV16 BZY5:CAR16 CJU5:CKN16 CTQ5:CUJ16 DDM5:DEF16 DNI5:DOB16 DXE5:DXX16 EHA5:EHT16 EQW5:ERP16 FAS5:FBL16 FKO5:FLH16 FUK5:FVD16 GEG5:GEZ16 GOC5:GOV16 GXY5:GYR16 HHU5:HIN16 HRQ5:HSJ16 IBM5:ICF16 ILI5:IMB16 IVE5:IVX16 JFA5:JFT16 JOW5:JPP16 JYS5:JZL16 KIO5:KJH16 KSK5:KTD16 LCG5:LCZ16 LMC5:LMV16 LVY5:LWR16 MFU5:MGN16 MPQ5:MQJ16 MZM5:NAF16 NJI5:NKB16 NTE5:NTX16 ODA5:ODT16 OMW5:ONP16 OWS5:OXL16 PGO5:PHH16 PQK5:PRD16 QAG5:QAZ16 QKC5:QKV16 QTY5:QUR16 RDU5:REN16 RNQ5:ROJ16 RXM5:RYF16 SHI5:SIB16 SRE5:SRX16 TBA5:TBT16 TKW5:TLP16 TUS5:TVL16 UEO5:UFH16 UOK5:UPD16 UYG5:UYZ16 VIC5:VIV16 VRY5:VSR16 WBU5:WCN16 WLQ5:WMJ16 WVM5:WWF16 E65541:X65552 JA65541:JT65552 SW65541:TP65552 ACS65541:ADL65552 AMO65541:ANH65552 AWK65541:AXD65552 BGG65541:BGZ65552 BQC65541:BQV65552 BZY65541:CAR65552 CJU65541:CKN65552 CTQ65541:CUJ65552 DDM65541:DEF65552 DNI65541:DOB65552 DXE65541:DXX65552 EHA65541:EHT65552 EQW65541:ERP65552 FAS65541:FBL65552 FKO65541:FLH65552 FUK65541:FVD65552 GEG65541:GEZ65552 GOC65541:GOV65552 GXY65541:GYR65552 HHU65541:HIN65552 HRQ65541:HSJ65552 IBM65541:ICF65552 ILI65541:IMB65552 IVE65541:IVX65552 JFA65541:JFT65552 JOW65541:JPP65552 JYS65541:JZL65552 KIO65541:KJH65552 KSK65541:KTD65552 LCG65541:LCZ65552 LMC65541:LMV65552 LVY65541:LWR65552 MFU65541:MGN65552 MPQ65541:MQJ65552 MZM65541:NAF65552 NJI65541:NKB65552 NTE65541:NTX65552 ODA65541:ODT65552 OMW65541:ONP65552 OWS65541:OXL65552 PGO65541:PHH65552 PQK65541:PRD65552 QAG65541:QAZ65552 QKC65541:QKV65552 QTY65541:QUR65552 RDU65541:REN65552 RNQ65541:ROJ65552 RXM65541:RYF65552 SHI65541:SIB65552 SRE65541:SRX65552 TBA65541:TBT65552 TKW65541:TLP65552 TUS65541:TVL65552 UEO65541:UFH65552 UOK65541:UPD65552 UYG65541:UYZ65552 VIC65541:VIV65552 VRY65541:VSR65552 WBU65541:WCN65552 WLQ65541:WMJ65552 WVM65541:WWF65552 E131077:X131088 JA131077:JT131088 SW131077:TP131088 ACS131077:ADL131088 AMO131077:ANH131088 AWK131077:AXD131088 BGG131077:BGZ131088 BQC131077:BQV131088 BZY131077:CAR131088 CJU131077:CKN131088 CTQ131077:CUJ131088 DDM131077:DEF131088 DNI131077:DOB131088 DXE131077:DXX131088 EHA131077:EHT131088 EQW131077:ERP131088 FAS131077:FBL131088 FKO131077:FLH131088 FUK131077:FVD131088 GEG131077:GEZ131088 GOC131077:GOV131088 GXY131077:GYR131088 HHU131077:HIN131088 HRQ131077:HSJ131088 IBM131077:ICF131088 ILI131077:IMB131088 IVE131077:IVX131088 JFA131077:JFT131088 JOW131077:JPP131088 JYS131077:JZL131088 KIO131077:KJH131088 KSK131077:KTD131088 LCG131077:LCZ131088 LMC131077:LMV131088 LVY131077:LWR131088 MFU131077:MGN131088 MPQ131077:MQJ131088 MZM131077:NAF131088 NJI131077:NKB131088 NTE131077:NTX131088 ODA131077:ODT131088 OMW131077:ONP131088 OWS131077:OXL131088 PGO131077:PHH131088 PQK131077:PRD131088 QAG131077:QAZ131088 QKC131077:QKV131088 QTY131077:QUR131088 RDU131077:REN131088 RNQ131077:ROJ131088 RXM131077:RYF131088 SHI131077:SIB131088 SRE131077:SRX131088 TBA131077:TBT131088 TKW131077:TLP131088 TUS131077:TVL131088 UEO131077:UFH131088 UOK131077:UPD131088 UYG131077:UYZ131088 VIC131077:VIV131088 VRY131077:VSR131088 WBU131077:WCN131088 WLQ131077:WMJ131088 WVM131077:WWF131088 E196613:X196624 JA196613:JT196624 SW196613:TP196624 ACS196613:ADL196624 AMO196613:ANH196624 AWK196613:AXD196624 BGG196613:BGZ196624 BQC196613:BQV196624 BZY196613:CAR196624 CJU196613:CKN196624 CTQ196613:CUJ196624 DDM196613:DEF196624 DNI196613:DOB196624 DXE196613:DXX196624 EHA196613:EHT196624 EQW196613:ERP196624 FAS196613:FBL196624 FKO196613:FLH196624 FUK196613:FVD196624 GEG196613:GEZ196624 GOC196613:GOV196624 GXY196613:GYR196624 HHU196613:HIN196624 HRQ196613:HSJ196624 IBM196613:ICF196624 ILI196613:IMB196624 IVE196613:IVX196624 JFA196613:JFT196624 JOW196613:JPP196624 JYS196613:JZL196624 KIO196613:KJH196624 KSK196613:KTD196624 LCG196613:LCZ196624 LMC196613:LMV196624 LVY196613:LWR196624 MFU196613:MGN196624 MPQ196613:MQJ196624 MZM196613:NAF196624 NJI196613:NKB196624 NTE196613:NTX196624 ODA196613:ODT196624 OMW196613:ONP196624 OWS196613:OXL196624 PGO196613:PHH196624 PQK196613:PRD196624 QAG196613:QAZ196624 QKC196613:QKV196624 QTY196613:QUR196624 RDU196613:REN196624 RNQ196613:ROJ196624 RXM196613:RYF196624 SHI196613:SIB196624 SRE196613:SRX196624 TBA196613:TBT196624 TKW196613:TLP196624 TUS196613:TVL196624 UEO196613:UFH196624 UOK196613:UPD196624 UYG196613:UYZ196624 VIC196613:VIV196624 VRY196613:VSR196624 WBU196613:WCN196624 WLQ196613:WMJ196624 WVM196613:WWF196624 E262149:X262160 JA262149:JT262160 SW262149:TP262160 ACS262149:ADL262160 AMO262149:ANH262160 AWK262149:AXD262160 BGG262149:BGZ262160 BQC262149:BQV262160 BZY262149:CAR262160 CJU262149:CKN262160 CTQ262149:CUJ262160 DDM262149:DEF262160 DNI262149:DOB262160 DXE262149:DXX262160 EHA262149:EHT262160 EQW262149:ERP262160 FAS262149:FBL262160 FKO262149:FLH262160 FUK262149:FVD262160 GEG262149:GEZ262160 GOC262149:GOV262160 GXY262149:GYR262160 HHU262149:HIN262160 HRQ262149:HSJ262160 IBM262149:ICF262160 ILI262149:IMB262160 IVE262149:IVX262160 JFA262149:JFT262160 JOW262149:JPP262160 JYS262149:JZL262160 KIO262149:KJH262160 KSK262149:KTD262160 LCG262149:LCZ262160 LMC262149:LMV262160 LVY262149:LWR262160 MFU262149:MGN262160 MPQ262149:MQJ262160 MZM262149:NAF262160 NJI262149:NKB262160 NTE262149:NTX262160 ODA262149:ODT262160 OMW262149:ONP262160 OWS262149:OXL262160 PGO262149:PHH262160 PQK262149:PRD262160 QAG262149:QAZ262160 QKC262149:QKV262160 QTY262149:QUR262160 RDU262149:REN262160 RNQ262149:ROJ262160 RXM262149:RYF262160 SHI262149:SIB262160 SRE262149:SRX262160 TBA262149:TBT262160 TKW262149:TLP262160 TUS262149:TVL262160 UEO262149:UFH262160 UOK262149:UPD262160 UYG262149:UYZ262160 VIC262149:VIV262160 VRY262149:VSR262160 WBU262149:WCN262160 WLQ262149:WMJ262160 WVM262149:WWF262160 E327685:X327696 JA327685:JT327696 SW327685:TP327696 ACS327685:ADL327696 AMO327685:ANH327696 AWK327685:AXD327696 BGG327685:BGZ327696 BQC327685:BQV327696 BZY327685:CAR327696 CJU327685:CKN327696 CTQ327685:CUJ327696 DDM327685:DEF327696 DNI327685:DOB327696 DXE327685:DXX327696 EHA327685:EHT327696 EQW327685:ERP327696 FAS327685:FBL327696 FKO327685:FLH327696 FUK327685:FVD327696 GEG327685:GEZ327696 GOC327685:GOV327696 GXY327685:GYR327696 HHU327685:HIN327696 HRQ327685:HSJ327696 IBM327685:ICF327696 ILI327685:IMB327696 IVE327685:IVX327696 JFA327685:JFT327696 JOW327685:JPP327696 JYS327685:JZL327696 KIO327685:KJH327696 KSK327685:KTD327696 LCG327685:LCZ327696 LMC327685:LMV327696 LVY327685:LWR327696 MFU327685:MGN327696 MPQ327685:MQJ327696 MZM327685:NAF327696 NJI327685:NKB327696 NTE327685:NTX327696 ODA327685:ODT327696 OMW327685:ONP327696 OWS327685:OXL327696 PGO327685:PHH327696 PQK327685:PRD327696 QAG327685:QAZ327696 QKC327685:QKV327696 QTY327685:QUR327696 RDU327685:REN327696 RNQ327685:ROJ327696 RXM327685:RYF327696 SHI327685:SIB327696 SRE327685:SRX327696 TBA327685:TBT327696 TKW327685:TLP327696 TUS327685:TVL327696 UEO327685:UFH327696 UOK327685:UPD327696 UYG327685:UYZ327696 VIC327685:VIV327696 VRY327685:VSR327696 WBU327685:WCN327696 WLQ327685:WMJ327696 WVM327685:WWF327696 E393221:X393232 JA393221:JT393232 SW393221:TP393232 ACS393221:ADL393232 AMO393221:ANH393232 AWK393221:AXD393232 BGG393221:BGZ393232 BQC393221:BQV393232 BZY393221:CAR393232 CJU393221:CKN393232 CTQ393221:CUJ393232 DDM393221:DEF393232 DNI393221:DOB393232 DXE393221:DXX393232 EHA393221:EHT393232 EQW393221:ERP393232 FAS393221:FBL393232 FKO393221:FLH393232 FUK393221:FVD393232 GEG393221:GEZ393232 GOC393221:GOV393232 GXY393221:GYR393232 HHU393221:HIN393232 HRQ393221:HSJ393232 IBM393221:ICF393232 ILI393221:IMB393232 IVE393221:IVX393232 JFA393221:JFT393232 JOW393221:JPP393232 JYS393221:JZL393232 KIO393221:KJH393232 KSK393221:KTD393232 LCG393221:LCZ393232 LMC393221:LMV393232 LVY393221:LWR393232 MFU393221:MGN393232 MPQ393221:MQJ393232 MZM393221:NAF393232 NJI393221:NKB393232 NTE393221:NTX393232 ODA393221:ODT393232 OMW393221:ONP393232 OWS393221:OXL393232 PGO393221:PHH393232 PQK393221:PRD393232 QAG393221:QAZ393232 QKC393221:QKV393232 QTY393221:QUR393232 RDU393221:REN393232 RNQ393221:ROJ393232 RXM393221:RYF393232 SHI393221:SIB393232 SRE393221:SRX393232 TBA393221:TBT393232 TKW393221:TLP393232 TUS393221:TVL393232 UEO393221:UFH393232 UOK393221:UPD393232 UYG393221:UYZ393232 VIC393221:VIV393232 VRY393221:VSR393232 WBU393221:WCN393232 WLQ393221:WMJ393232 WVM393221:WWF393232 E458757:X458768 JA458757:JT458768 SW458757:TP458768 ACS458757:ADL458768 AMO458757:ANH458768 AWK458757:AXD458768 BGG458757:BGZ458768 BQC458757:BQV458768 BZY458757:CAR458768 CJU458757:CKN458768 CTQ458757:CUJ458768 DDM458757:DEF458768 DNI458757:DOB458768 DXE458757:DXX458768 EHA458757:EHT458768 EQW458757:ERP458768 FAS458757:FBL458768 FKO458757:FLH458768 FUK458757:FVD458768 GEG458757:GEZ458768 GOC458757:GOV458768 GXY458757:GYR458768 HHU458757:HIN458768 HRQ458757:HSJ458768 IBM458757:ICF458768 ILI458757:IMB458768 IVE458757:IVX458768 JFA458757:JFT458768 JOW458757:JPP458768 JYS458757:JZL458768 KIO458757:KJH458768 KSK458757:KTD458768 LCG458757:LCZ458768 LMC458757:LMV458768 LVY458757:LWR458768 MFU458757:MGN458768 MPQ458757:MQJ458768 MZM458757:NAF458768 NJI458757:NKB458768 NTE458757:NTX458768 ODA458757:ODT458768 OMW458757:ONP458768 OWS458757:OXL458768 PGO458757:PHH458768 PQK458757:PRD458768 QAG458757:QAZ458768 QKC458757:QKV458768 QTY458757:QUR458768 RDU458757:REN458768 RNQ458757:ROJ458768 RXM458757:RYF458768 SHI458757:SIB458768 SRE458757:SRX458768 TBA458757:TBT458768 TKW458757:TLP458768 TUS458757:TVL458768 UEO458757:UFH458768 UOK458757:UPD458768 UYG458757:UYZ458768 VIC458757:VIV458768 VRY458757:VSR458768 WBU458757:WCN458768 WLQ458757:WMJ458768 WVM458757:WWF458768 E524293:X524304 JA524293:JT524304 SW524293:TP524304 ACS524293:ADL524304 AMO524293:ANH524304 AWK524293:AXD524304 BGG524293:BGZ524304 BQC524293:BQV524304 BZY524293:CAR524304 CJU524293:CKN524304 CTQ524293:CUJ524304 DDM524293:DEF524304 DNI524293:DOB524304 DXE524293:DXX524304 EHA524293:EHT524304 EQW524293:ERP524304 FAS524293:FBL524304 FKO524293:FLH524304 FUK524293:FVD524304 GEG524293:GEZ524304 GOC524293:GOV524304 GXY524293:GYR524304 HHU524293:HIN524304 HRQ524293:HSJ524304 IBM524293:ICF524304 ILI524293:IMB524304 IVE524293:IVX524304 JFA524293:JFT524304 JOW524293:JPP524304 JYS524293:JZL524304 KIO524293:KJH524304 KSK524293:KTD524304 LCG524293:LCZ524304 LMC524293:LMV524304 LVY524293:LWR524304 MFU524293:MGN524304 MPQ524293:MQJ524304 MZM524293:NAF524304 NJI524293:NKB524304 NTE524293:NTX524304 ODA524293:ODT524304 OMW524293:ONP524304 OWS524293:OXL524304 PGO524293:PHH524304 PQK524293:PRD524304 QAG524293:QAZ524304 QKC524293:QKV524304 QTY524293:QUR524304 RDU524293:REN524304 RNQ524293:ROJ524304 RXM524293:RYF524304 SHI524293:SIB524304 SRE524293:SRX524304 TBA524293:TBT524304 TKW524293:TLP524304 TUS524293:TVL524304 UEO524293:UFH524304 UOK524293:UPD524304 UYG524293:UYZ524304 VIC524293:VIV524304 VRY524293:VSR524304 WBU524293:WCN524304 WLQ524293:WMJ524304 WVM524293:WWF524304 E589829:X589840 JA589829:JT589840 SW589829:TP589840 ACS589829:ADL589840 AMO589829:ANH589840 AWK589829:AXD589840 BGG589829:BGZ589840 BQC589829:BQV589840 BZY589829:CAR589840 CJU589829:CKN589840 CTQ589829:CUJ589840 DDM589829:DEF589840 DNI589829:DOB589840 DXE589829:DXX589840 EHA589829:EHT589840 EQW589829:ERP589840 FAS589829:FBL589840 FKO589829:FLH589840 FUK589829:FVD589840 GEG589829:GEZ589840 GOC589829:GOV589840 GXY589829:GYR589840 HHU589829:HIN589840 HRQ589829:HSJ589840 IBM589829:ICF589840 ILI589829:IMB589840 IVE589829:IVX589840 JFA589829:JFT589840 JOW589829:JPP589840 JYS589829:JZL589840 KIO589829:KJH589840 KSK589829:KTD589840 LCG589829:LCZ589840 LMC589829:LMV589840 LVY589829:LWR589840 MFU589829:MGN589840 MPQ589829:MQJ589840 MZM589829:NAF589840 NJI589829:NKB589840 NTE589829:NTX589840 ODA589829:ODT589840 OMW589829:ONP589840 OWS589829:OXL589840 PGO589829:PHH589840 PQK589829:PRD589840 QAG589829:QAZ589840 QKC589829:QKV589840 QTY589829:QUR589840 RDU589829:REN589840 RNQ589829:ROJ589840 RXM589829:RYF589840 SHI589829:SIB589840 SRE589829:SRX589840 TBA589829:TBT589840 TKW589829:TLP589840 TUS589829:TVL589840 UEO589829:UFH589840 UOK589829:UPD589840 UYG589829:UYZ589840 VIC589829:VIV589840 VRY589829:VSR589840 WBU589829:WCN589840 WLQ589829:WMJ589840 WVM589829:WWF589840 E655365:X655376 JA655365:JT655376 SW655365:TP655376 ACS655365:ADL655376 AMO655365:ANH655376 AWK655365:AXD655376 BGG655365:BGZ655376 BQC655365:BQV655376 BZY655365:CAR655376 CJU655365:CKN655376 CTQ655365:CUJ655376 DDM655365:DEF655376 DNI655365:DOB655376 DXE655365:DXX655376 EHA655365:EHT655376 EQW655365:ERP655376 FAS655365:FBL655376 FKO655365:FLH655376 FUK655365:FVD655376 GEG655365:GEZ655376 GOC655365:GOV655376 GXY655365:GYR655376 HHU655365:HIN655376 HRQ655365:HSJ655376 IBM655365:ICF655376 ILI655365:IMB655376 IVE655365:IVX655376 JFA655365:JFT655376 JOW655365:JPP655376 JYS655365:JZL655376 KIO655365:KJH655376 KSK655365:KTD655376 LCG655365:LCZ655376 LMC655365:LMV655376 LVY655365:LWR655376 MFU655365:MGN655376 MPQ655365:MQJ655376 MZM655365:NAF655376 NJI655365:NKB655376 NTE655365:NTX655376 ODA655365:ODT655376 OMW655365:ONP655376 OWS655365:OXL655376 PGO655365:PHH655376 PQK655365:PRD655376 QAG655365:QAZ655376 QKC655365:QKV655376 QTY655365:QUR655376 RDU655365:REN655376 RNQ655365:ROJ655376 RXM655365:RYF655376 SHI655365:SIB655376 SRE655365:SRX655376 TBA655365:TBT655376 TKW655365:TLP655376 TUS655365:TVL655376 UEO655365:UFH655376 UOK655365:UPD655376 UYG655365:UYZ655376 VIC655365:VIV655376 VRY655365:VSR655376 WBU655365:WCN655376 WLQ655365:WMJ655376 WVM655365:WWF655376 E720901:X720912 JA720901:JT720912 SW720901:TP720912 ACS720901:ADL720912 AMO720901:ANH720912 AWK720901:AXD720912 BGG720901:BGZ720912 BQC720901:BQV720912 BZY720901:CAR720912 CJU720901:CKN720912 CTQ720901:CUJ720912 DDM720901:DEF720912 DNI720901:DOB720912 DXE720901:DXX720912 EHA720901:EHT720912 EQW720901:ERP720912 FAS720901:FBL720912 FKO720901:FLH720912 FUK720901:FVD720912 GEG720901:GEZ720912 GOC720901:GOV720912 GXY720901:GYR720912 HHU720901:HIN720912 HRQ720901:HSJ720912 IBM720901:ICF720912 ILI720901:IMB720912 IVE720901:IVX720912 JFA720901:JFT720912 JOW720901:JPP720912 JYS720901:JZL720912 KIO720901:KJH720912 KSK720901:KTD720912 LCG720901:LCZ720912 LMC720901:LMV720912 LVY720901:LWR720912 MFU720901:MGN720912 MPQ720901:MQJ720912 MZM720901:NAF720912 NJI720901:NKB720912 NTE720901:NTX720912 ODA720901:ODT720912 OMW720901:ONP720912 OWS720901:OXL720912 PGO720901:PHH720912 PQK720901:PRD720912 QAG720901:QAZ720912 QKC720901:QKV720912 QTY720901:QUR720912 RDU720901:REN720912 RNQ720901:ROJ720912 RXM720901:RYF720912 SHI720901:SIB720912 SRE720901:SRX720912 TBA720901:TBT720912 TKW720901:TLP720912 TUS720901:TVL720912 UEO720901:UFH720912 UOK720901:UPD720912 UYG720901:UYZ720912 VIC720901:VIV720912 VRY720901:VSR720912 WBU720901:WCN720912 WLQ720901:WMJ720912 WVM720901:WWF720912 E786437:X786448 JA786437:JT786448 SW786437:TP786448 ACS786437:ADL786448 AMO786437:ANH786448 AWK786437:AXD786448 BGG786437:BGZ786448 BQC786437:BQV786448 BZY786437:CAR786448 CJU786437:CKN786448 CTQ786437:CUJ786448 DDM786437:DEF786448 DNI786437:DOB786448 DXE786437:DXX786448 EHA786437:EHT786448 EQW786437:ERP786448 FAS786437:FBL786448 FKO786437:FLH786448 FUK786437:FVD786448 GEG786437:GEZ786448 GOC786437:GOV786448 GXY786437:GYR786448 HHU786437:HIN786448 HRQ786437:HSJ786448 IBM786437:ICF786448 ILI786437:IMB786448 IVE786437:IVX786448 JFA786437:JFT786448 JOW786437:JPP786448 JYS786437:JZL786448 KIO786437:KJH786448 KSK786437:KTD786448 LCG786437:LCZ786448 LMC786437:LMV786448 LVY786437:LWR786448 MFU786437:MGN786448 MPQ786437:MQJ786448 MZM786437:NAF786448 NJI786437:NKB786448 NTE786437:NTX786448 ODA786437:ODT786448 OMW786437:ONP786448 OWS786437:OXL786448 PGO786437:PHH786448 PQK786437:PRD786448 QAG786437:QAZ786448 QKC786437:QKV786448 QTY786437:QUR786448 RDU786437:REN786448 RNQ786437:ROJ786448 RXM786437:RYF786448 SHI786437:SIB786448 SRE786437:SRX786448 TBA786437:TBT786448 TKW786437:TLP786448 TUS786437:TVL786448 UEO786437:UFH786448 UOK786437:UPD786448 UYG786437:UYZ786448 VIC786437:VIV786448 VRY786437:VSR786448 WBU786437:WCN786448 WLQ786437:WMJ786448 WVM786437:WWF786448 E851973:X851984 JA851973:JT851984 SW851973:TP851984 ACS851973:ADL851984 AMO851973:ANH851984 AWK851973:AXD851984 BGG851973:BGZ851984 BQC851973:BQV851984 BZY851973:CAR851984 CJU851973:CKN851984 CTQ851973:CUJ851984 DDM851973:DEF851984 DNI851973:DOB851984 DXE851973:DXX851984 EHA851973:EHT851984 EQW851973:ERP851984 FAS851973:FBL851984 FKO851973:FLH851984 FUK851973:FVD851984 GEG851973:GEZ851984 GOC851973:GOV851984 GXY851973:GYR851984 HHU851973:HIN851984 HRQ851973:HSJ851984 IBM851973:ICF851984 ILI851973:IMB851984 IVE851973:IVX851984 JFA851973:JFT851984 JOW851973:JPP851984 JYS851973:JZL851984 KIO851973:KJH851984 KSK851973:KTD851984 LCG851973:LCZ851984 LMC851973:LMV851984 LVY851973:LWR851984 MFU851973:MGN851984 MPQ851973:MQJ851984 MZM851973:NAF851984 NJI851973:NKB851984 NTE851973:NTX851984 ODA851973:ODT851984 OMW851973:ONP851984 OWS851973:OXL851984 PGO851973:PHH851984 PQK851973:PRD851984 QAG851973:QAZ851984 QKC851973:QKV851984 QTY851973:QUR851984 RDU851973:REN851984 RNQ851973:ROJ851984 RXM851973:RYF851984 SHI851973:SIB851984 SRE851973:SRX851984 TBA851973:TBT851984 TKW851973:TLP851984 TUS851973:TVL851984 UEO851973:UFH851984 UOK851973:UPD851984 UYG851973:UYZ851984 VIC851973:VIV851984 VRY851973:VSR851984 WBU851973:WCN851984 WLQ851973:WMJ851984 WVM851973:WWF851984 E917509:X917520 JA917509:JT917520 SW917509:TP917520 ACS917509:ADL917520 AMO917509:ANH917520 AWK917509:AXD917520 BGG917509:BGZ917520 BQC917509:BQV917520 BZY917509:CAR917520 CJU917509:CKN917520 CTQ917509:CUJ917520 DDM917509:DEF917520 DNI917509:DOB917520 DXE917509:DXX917520 EHA917509:EHT917520 EQW917509:ERP917520 FAS917509:FBL917520 FKO917509:FLH917520 FUK917509:FVD917520 GEG917509:GEZ917520 GOC917509:GOV917520 GXY917509:GYR917520 HHU917509:HIN917520 HRQ917509:HSJ917520 IBM917509:ICF917520 ILI917509:IMB917520 IVE917509:IVX917520 JFA917509:JFT917520 JOW917509:JPP917520 JYS917509:JZL917520 KIO917509:KJH917520 KSK917509:KTD917520 LCG917509:LCZ917520 LMC917509:LMV917520 LVY917509:LWR917520 MFU917509:MGN917520 MPQ917509:MQJ917520 MZM917509:NAF917520 NJI917509:NKB917520 NTE917509:NTX917520 ODA917509:ODT917520 OMW917509:ONP917520 OWS917509:OXL917520 PGO917509:PHH917520 PQK917509:PRD917520 QAG917509:QAZ917520 QKC917509:QKV917520 QTY917509:QUR917520 RDU917509:REN917520 RNQ917509:ROJ917520 RXM917509:RYF917520 SHI917509:SIB917520 SRE917509:SRX917520 TBA917509:TBT917520 TKW917509:TLP917520 TUS917509:TVL917520 UEO917509:UFH917520 UOK917509:UPD917520 UYG917509:UYZ917520 VIC917509:VIV917520 VRY917509:VSR917520 WBU917509:WCN917520 WLQ917509:WMJ917520 WVM917509:WWF917520 E983045:X983056 JA983045:JT983056 SW983045:TP983056 ACS983045:ADL983056 AMO983045:ANH983056 AWK983045:AXD983056 BGG983045:BGZ983056 BQC983045:BQV983056 BZY983045:CAR983056 CJU983045:CKN983056 CTQ983045:CUJ983056 DDM983045:DEF983056 DNI983045:DOB983056 DXE983045:DXX983056 EHA983045:EHT983056 EQW983045:ERP983056 FAS983045:FBL983056 FKO983045:FLH983056 FUK983045:FVD983056 GEG983045:GEZ983056 GOC983045:GOV983056 GXY983045:GYR983056 HHU983045:HIN983056 HRQ983045:HSJ983056 IBM983045:ICF983056 ILI983045:IMB983056 IVE983045:IVX983056 JFA983045:JFT983056 JOW983045:JPP983056 JYS983045:JZL983056 KIO983045:KJH983056 KSK983045:KTD983056 LCG983045:LCZ983056 LMC983045:LMV983056 LVY983045:LWR983056 MFU983045:MGN983056 MPQ983045:MQJ983056 MZM983045:NAF983056 NJI983045:NKB983056 NTE983045:NTX983056 ODA983045:ODT983056 OMW983045:ONP983056 OWS983045:OXL983056 PGO983045:PHH983056 PQK983045:PRD983056 QAG983045:QAZ983056 QKC983045:QKV983056 QTY983045:QUR983056 RDU983045:REN983056 RNQ983045:ROJ983056 RXM983045:RYF983056 SHI983045:SIB983056 SRE983045:SRX983056 TBA983045:TBT983056 TKW983045:TLP983056 TUS983045:TVL983056 UEO983045:UFH983056 UOK983045:UPD983056 UYG983045:UYZ983056 VIC983045:VIV983056 VRY983045:VSR983056 WBU983045:WCN983056 WLQ983045:WMJ983056 WVM983045:WWF983056 E41:X50 JA41:JT50 SW41:TP50 ACS41:ADL50 AMO41:ANH50 AWK41:AXD50 BGG41:BGZ50 BQC41:BQV50 BZY41:CAR50 CJU41:CKN50 CTQ41:CUJ50 DDM41:DEF50 DNI41:DOB50 DXE41:DXX50 EHA41:EHT50 EQW41:ERP50 FAS41:FBL50 FKO41:FLH50 FUK41:FVD50 GEG41:GEZ50 GOC41:GOV50 GXY41:GYR50 HHU41:HIN50 HRQ41:HSJ50 IBM41:ICF50 ILI41:IMB50 IVE41:IVX50 JFA41:JFT50 JOW41:JPP50 JYS41:JZL50 KIO41:KJH50 KSK41:KTD50 LCG41:LCZ50 LMC41:LMV50 LVY41:LWR50 MFU41:MGN50 MPQ41:MQJ50 MZM41:NAF50 NJI41:NKB50 NTE41:NTX50 ODA41:ODT50 OMW41:ONP50 OWS41:OXL50 PGO41:PHH50 PQK41:PRD50 QAG41:QAZ50 QKC41:QKV50 QTY41:QUR50 RDU41:REN50 RNQ41:ROJ50 RXM41:RYF50 SHI41:SIB50 SRE41:SRX50 TBA41:TBT50 TKW41:TLP50 TUS41:TVL50 UEO41:UFH50 UOK41:UPD50 UYG41:UYZ50 VIC41:VIV50 VRY41:VSR50 WBU41:WCN50 WLQ41:WMJ50 WVM41:WWF50 E65577:X65586 JA65577:JT65586 SW65577:TP65586 ACS65577:ADL65586 AMO65577:ANH65586 AWK65577:AXD65586 BGG65577:BGZ65586 BQC65577:BQV65586 BZY65577:CAR65586 CJU65577:CKN65586 CTQ65577:CUJ65586 DDM65577:DEF65586 DNI65577:DOB65586 DXE65577:DXX65586 EHA65577:EHT65586 EQW65577:ERP65586 FAS65577:FBL65586 FKO65577:FLH65586 FUK65577:FVD65586 GEG65577:GEZ65586 GOC65577:GOV65586 GXY65577:GYR65586 HHU65577:HIN65586 HRQ65577:HSJ65586 IBM65577:ICF65586 ILI65577:IMB65586 IVE65577:IVX65586 JFA65577:JFT65586 JOW65577:JPP65586 JYS65577:JZL65586 KIO65577:KJH65586 KSK65577:KTD65586 LCG65577:LCZ65586 LMC65577:LMV65586 LVY65577:LWR65586 MFU65577:MGN65586 MPQ65577:MQJ65586 MZM65577:NAF65586 NJI65577:NKB65586 NTE65577:NTX65586 ODA65577:ODT65586 OMW65577:ONP65586 OWS65577:OXL65586 PGO65577:PHH65586 PQK65577:PRD65586 QAG65577:QAZ65586 QKC65577:QKV65586 QTY65577:QUR65586 RDU65577:REN65586 RNQ65577:ROJ65586 RXM65577:RYF65586 SHI65577:SIB65586 SRE65577:SRX65586 TBA65577:TBT65586 TKW65577:TLP65586 TUS65577:TVL65586 UEO65577:UFH65586 UOK65577:UPD65586 UYG65577:UYZ65586 VIC65577:VIV65586 VRY65577:VSR65586 WBU65577:WCN65586 WLQ65577:WMJ65586 WVM65577:WWF65586 E131113:X131122 JA131113:JT131122 SW131113:TP131122 ACS131113:ADL131122 AMO131113:ANH131122 AWK131113:AXD131122 BGG131113:BGZ131122 BQC131113:BQV131122 BZY131113:CAR131122 CJU131113:CKN131122 CTQ131113:CUJ131122 DDM131113:DEF131122 DNI131113:DOB131122 DXE131113:DXX131122 EHA131113:EHT131122 EQW131113:ERP131122 FAS131113:FBL131122 FKO131113:FLH131122 FUK131113:FVD131122 GEG131113:GEZ131122 GOC131113:GOV131122 GXY131113:GYR131122 HHU131113:HIN131122 HRQ131113:HSJ131122 IBM131113:ICF131122 ILI131113:IMB131122 IVE131113:IVX131122 JFA131113:JFT131122 JOW131113:JPP131122 JYS131113:JZL131122 KIO131113:KJH131122 KSK131113:KTD131122 LCG131113:LCZ131122 LMC131113:LMV131122 LVY131113:LWR131122 MFU131113:MGN131122 MPQ131113:MQJ131122 MZM131113:NAF131122 NJI131113:NKB131122 NTE131113:NTX131122 ODA131113:ODT131122 OMW131113:ONP131122 OWS131113:OXL131122 PGO131113:PHH131122 PQK131113:PRD131122 QAG131113:QAZ131122 QKC131113:QKV131122 QTY131113:QUR131122 RDU131113:REN131122 RNQ131113:ROJ131122 RXM131113:RYF131122 SHI131113:SIB131122 SRE131113:SRX131122 TBA131113:TBT131122 TKW131113:TLP131122 TUS131113:TVL131122 UEO131113:UFH131122 UOK131113:UPD131122 UYG131113:UYZ131122 VIC131113:VIV131122 VRY131113:VSR131122 WBU131113:WCN131122 WLQ131113:WMJ131122 WVM131113:WWF131122 E196649:X196658 JA196649:JT196658 SW196649:TP196658 ACS196649:ADL196658 AMO196649:ANH196658 AWK196649:AXD196658 BGG196649:BGZ196658 BQC196649:BQV196658 BZY196649:CAR196658 CJU196649:CKN196658 CTQ196649:CUJ196658 DDM196649:DEF196658 DNI196649:DOB196658 DXE196649:DXX196658 EHA196649:EHT196658 EQW196649:ERP196658 FAS196649:FBL196658 FKO196649:FLH196658 FUK196649:FVD196658 GEG196649:GEZ196658 GOC196649:GOV196658 GXY196649:GYR196658 HHU196649:HIN196658 HRQ196649:HSJ196658 IBM196649:ICF196658 ILI196649:IMB196658 IVE196649:IVX196658 JFA196649:JFT196658 JOW196649:JPP196658 JYS196649:JZL196658 KIO196649:KJH196658 KSK196649:KTD196658 LCG196649:LCZ196658 LMC196649:LMV196658 LVY196649:LWR196658 MFU196649:MGN196658 MPQ196649:MQJ196658 MZM196649:NAF196658 NJI196649:NKB196658 NTE196649:NTX196658 ODA196649:ODT196658 OMW196649:ONP196658 OWS196649:OXL196658 PGO196649:PHH196658 PQK196649:PRD196658 QAG196649:QAZ196658 QKC196649:QKV196658 QTY196649:QUR196658 RDU196649:REN196658 RNQ196649:ROJ196658 RXM196649:RYF196658 SHI196649:SIB196658 SRE196649:SRX196658 TBA196649:TBT196658 TKW196649:TLP196658 TUS196649:TVL196658 UEO196649:UFH196658 UOK196649:UPD196658 UYG196649:UYZ196658 VIC196649:VIV196658 VRY196649:VSR196658 WBU196649:WCN196658 WLQ196649:WMJ196658 WVM196649:WWF196658 E262185:X262194 JA262185:JT262194 SW262185:TP262194 ACS262185:ADL262194 AMO262185:ANH262194 AWK262185:AXD262194 BGG262185:BGZ262194 BQC262185:BQV262194 BZY262185:CAR262194 CJU262185:CKN262194 CTQ262185:CUJ262194 DDM262185:DEF262194 DNI262185:DOB262194 DXE262185:DXX262194 EHA262185:EHT262194 EQW262185:ERP262194 FAS262185:FBL262194 FKO262185:FLH262194 FUK262185:FVD262194 GEG262185:GEZ262194 GOC262185:GOV262194 GXY262185:GYR262194 HHU262185:HIN262194 HRQ262185:HSJ262194 IBM262185:ICF262194 ILI262185:IMB262194 IVE262185:IVX262194 JFA262185:JFT262194 JOW262185:JPP262194 JYS262185:JZL262194 KIO262185:KJH262194 KSK262185:KTD262194 LCG262185:LCZ262194 LMC262185:LMV262194 LVY262185:LWR262194 MFU262185:MGN262194 MPQ262185:MQJ262194 MZM262185:NAF262194 NJI262185:NKB262194 NTE262185:NTX262194 ODA262185:ODT262194 OMW262185:ONP262194 OWS262185:OXL262194 PGO262185:PHH262194 PQK262185:PRD262194 QAG262185:QAZ262194 QKC262185:QKV262194 QTY262185:QUR262194 RDU262185:REN262194 RNQ262185:ROJ262194 RXM262185:RYF262194 SHI262185:SIB262194 SRE262185:SRX262194 TBA262185:TBT262194 TKW262185:TLP262194 TUS262185:TVL262194 UEO262185:UFH262194 UOK262185:UPD262194 UYG262185:UYZ262194 VIC262185:VIV262194 VRY262185:VSR262194 WBU262185:WCN262194 WLQ262185:WMJ262194 WVM262185:WWF262194 E327721:X327730 JA327721:JT327730 SW327721:TP327730 ACS327721:ADL327730 AMO327721:ANH327730 AWK327721:AXD327730 BGG327721:BGZ327730 BQC327721:BQV327730 BZY327721:CAR327730 CJU327721:CKN327730 CTQ327721:CUJ327730 DDM327721:DEF327730 DNI327721:DOB327730 DXE327721:DXX327730 EHA327721:EHT327730 EQW327721:ERP327730 FAS327721:FBL327730 FKO327721:FLH327730 FUK327721:FVD327730 GEG327721:GEZ327730 GOC327721:GOV327730 GXY327721:GYR327730 HHU327721:HIN327730 HRQ327721:HSJ327730 IBM327721:ICF327730 ILI327721:IMB327730 IVE327721:IVX327730 JFA327721:JFT327730 JOW327721:JPP327730 JYS327721:JZL327730 KIO327721:KJH327730 KSK327721:KTD327730 LCG327721:LCZ327730 LMC327721:LMV327730 LVY327721:LWR327730 MFU327721:MGN327730 MPQ327721:MQJ327730 MZM327721:NAF327730 NJI327721:NKB327730 NTE327721:NTX327730 ODA327721:ODT327730 OMW327721:ONP327730 OWS327721:OXL327730 PGO327721:PHH327730 PQK327721:PRD327730 QAG327721:QAZ327730 QKC327721:QKV327730 QTY327721:QUR327730 RDU327721:REN327730 RNQ327721:ROJ327730 RXM327721:RYF327730 SHI327721:SIB327730 SRE327721:SRX327730 TBA327721:TBT327730 TKW327721:TLP327730 TUS327721:TVL327730 UEO327721:UFH327730 UOK327721:UPD327730 UYG327721:UYZ327730 VIC327721:VIV327730 VRY327721:VSR327730 WBU327721:WCN327730 WLQ327721:WMJ327730 WVM327721:WWF327730 E393257:X393266 JA393257:JT393266 SW393257:TP393266 ACS393257:ADL393266 AMO393257:ANH393266 AWK393257:AXD393266 BGG393257:BGZ393266 BQC393257:BQV393266 BZY393257:CAR393266 CJU393257:CKN393266 CTQ393257:CUJ393266 DDM393257:DEF393266 DNI393257:DOB393266 DXE393257:DXX393266 EHA393257:EHT393266 EQW393257:ERP393266 FAS393257:FBL393266 FKO393257:FLH393266 FUK393257:FVD393266 GEG393257:GEZ393266 GOC393257:GOV393266 GXY393257:GYR393266 HHU393257:HIN393266 HRQ393257:HSJ393266 IBM393257:ICF393266 ILI393257:IMB393266 IVE393257:IVX393266 JFA393257:JFT393266 JOW393257:JPP393266 JYS393257:JZL393266 KIO393257:KJH393266 KSK393257:KTD393266 LCG393257:LCZ393266 LMC393257:LMV393266 LVY393257:LWR393266 MFU393257:MGN393266 MPQ393257:MQJ393266 MZM393257:NAF393266 NJI393257:NKB393266 NTE393257:NTX393266 ODA393257:ODT393266 OMW393257:ONP393266 OWS393257:OXL393266 PGO393257:PHH393266 PQK393257:PRD393266 QAG393257:QAZ393266 QKC393257:QKV393266 QTY393257:QUR393266 RDU393257:REN393266 RNQ393257:ROJ393266 RXM393257:RYF393266 SHI393257:SIB393266 SRE393257:SRX393266 TBA393257:TBT393266 TKW393257:TLP393266 TUS393257:TVL393266 UEO393257:UFH393266 UOK393257:UPD393266 UYG393257:UYZ393266 VIC393257:VIV393266 VRY393257:VSR393266 WBU393257:WCN393266 WLQ393257:WMJ393266 WVM393257:WWF393266 E458793:X458802 JA458793:JT458802 SW458793:TP458802 ACS458793:ADL458802 AMO458793:ANH458802 AWK458793:AXD458802 BGG458793:BGZ458802 BQC458793:BQV458802 BZY458793:CAR458802 CJU458793:CKN458802 CTQ458793:CUJ458802 DDM458793:DEF458802 DNI458793:DOB458802 DXE458793:DXX458802 EHA458793:EHT458802 EQW458793:ERP458802 FAS458793:FBL458802 FKO458793:FLH458802 FUK458793:FVD458802 GEG458793:GEZ458802 GOC458793:GOV458802 GXY458793:GYR458802 HHU458793:HIN458802 HRQ458793:HSJ458802 IBM458793:ICF458802 ILI458793:IMB458802 IVE458793:IVX458802 JFA458793:JFT458802 JOW458793:JPP458802 JYS458793:JZL458802 KIO458793:KJH458802 KSK458793:KTD458802 LCG458793:LCZ458802 LMC458793:LMV458802 LVY458793:LWR458802 MFU458793:MGN458802 MPQ458793:MQJ458802 MZM458793:NAF458802 NJI458793:NKB458802 NTE458793:NTX458802 ODA458793:ODT458802 OMW458793:ONP458802 OWS458793:OXL458802 PGO458793:PHH458802 PQK458793:PRD458802 QAG458793:QAZ458802 QKC458793:QKV458802 QTY458793:QUR458802 RDU458793:REN458802 RNQ458793:ROJ458802 RXM458793:RYF458802 SHI458793:SIB458802 SRE458793:SRX458802 TBA458793:TBT458802 TKW458793:TLP458802 TUS458793:TVL458802 UEO458793:UFH458802 UOK458793:UPD458802 UYG458793:UYZ458802 VIC458793:VIV458802 VRY458793:VSR458802 WBU458793:WCN458802 WLQ458793:WMJ458802 WVM458793:WWF458802 E524329:X524338 JA524329:JT524338 SW524329:TP524338 ACS524329:ADL524338 AMO524329:ANH524338 AWK524329:AXD524338 BGG524329:BGZ524338 BQC524329:BQV524338 BZY524329:CAR524338 CJU524329:CKN524338 CTQ524329:CUJ524338 DDM524329:DEF524338 DNI524329:DOB524338 DXE524329:DXX524338 EHA524329:EHT524338 EQW524329:ERP524338 FAS524329:FBL524338 FKO524329:FLH524338 FUK524329:FVD524338 GEG524329:GEZ524338 GOC524329:GOV524338 GXY524329:GYR524338 HHU524329:HIN524338 HRQ524329:HSJ524338 IBM524329:ICF524338 ILI524329:IMB524338 IVE524329:IVX524338 JFA524329:JFT524338 JOW524329:JPP524338 JYS524329:JZL524338 KIO524329:KJH524338 KSK524329:KTD524338 LCG524329:LCZ524338 LMC524329:LMV524338 LVY524329:LWR524338 MFU524329:MGN524338 MPQ524329:MQJ524338 MZM524329:NAF524338 NJI524329:NKB524338 NTE524329:NTX524338 ODA524329:ODT524338 OMW524329:ONP524338 OWS524329:OXL524338 PGO524329:PHH524338 PQK524329:PRD524338 QAG524329:QAZ524338 QKC524329:QKV524338 QTY524329:QUR524338 RDU524329:REN524338 RNQ524329:ROJ524338 RXM524329:RYF524338 SHI524329:SIB524338 SRE524329:SRX524338 TBA524329:TBT524338 TKW524329:TLP524338 TUS524329:TVL524338 UEO524329:UFH524338 UOK524329:UPD524338 UYG524329:UYZ524338 VIC524329:VIV524338 VRY524329:VSR524338 WBU524329:WCN524338 WLQ524329:WMJ524338 WVM524329:WWF524338 E589865:X589874 JA589865:JT589874 SW589865:TP589874 ACS589865:ADL589874 AMO589865:ANH589874 AWK589865:AXD589874 BGG589865:BGZ589874 BQC589865:BQV589874 BZY589865:CAR589874 CJU589865:CKN589874 CTQ589865:CUJ589874 DDM589865:DEF589874 DNI589865:DOB589874 DXE589865:DXX589874 EHA589865:EHT589874 EQW589865:ERP589874 FAS589865:FBL589874 FKO589865:FLH589874 FUK589865:FVD589874 GEG589865:GEZ589874 GOC589865:GOV589874 GXY589865:GYR589874 HHU589865:HIN589874 HRQ589865:HSJ589874 IBM589865:ICF589874 ILI589865:IMB589874 IVE589865:IVX589874 JFA589865:JFT589874 JOW589865:JPP589874 JYS589865:JZL589874 KIO589865:KJH589874 KSK589865:KTD589874 LCG589865:LCZ589874 LMC589865:LMV589874 LVY589865:LWR589874 MFU589865:MGN589874 MPQ589865:MQJ589874 MZM589865:NAF589874 NJI589865:NKB589874 NTE589865:NTX589874 ODA589865:ODT589874 OMW589865:ONP589874 OWS589865:OXL589874 PGO589865:PHH589874 PQK589865:PRD589874 QAG589865:QAZ589874 QKC589865:QKV589874 QTY589865:QUR589874 RDU589865:REN589874 RNQ589865:ROJ589874 RXM589865:RYF589874 SHI589865:SIB589874 SRE589865:SRX589874 TBA589865:TBT589874 TKW589865:TLP589874 TUS589865:TVL589874 UEO589865:UFH589874 UOK589865:UPD589874 UYG589865:UYZ589874 VIC589865:VIV589874 VRY589865:VSR589874 WBU589865:WCN589874 WLQ589865:WMJ589874 WVM589865:WWF589874 E655401:X655410 JA655401:JT655410 SW655401:TP655410 ACS655401:ADL655410 AMO655401:ANH655410 AWK655401:AXD655410 BGG655401:BGZ655410 BQC655401:BQV655410 BZY655401:CAR655410 CJU655401:CKN655410 CTQ655401:CUJ655410 DDM655401:DEF655410 DNI655401:DOB655410 DXE655401:DXX655410 EHA655401:EHT655410 EQW655401:ERP655410 FAS655401:FBL655410 FKO655401:FLH655410 FUK655401:FVD655410 GEG655401:GEZ655410 GOC655401:GOV655410 GXY655401:GYR655410 HHU655401:HIN655410 HRQ655401:HSJ655410 IBM655401:ICF655410 ILI655401:IMB655410 IVE655401:IVX655410 JFA655401:JFT655410 JOW655401:JPP655410 JYS655401:JZL655410 KIO655401:KJH655410 KSK655401:KTD655410 LCG655401:LCZ655410 LMC655401:LMV655410 LVY655401:LWR655410 MFU655401:MGN655410 MPQ655401:MQJ655410 MZM655401:NAF655410 NJI655401:NKB655410 NTE655401:NTX655410 ODA655401:ODT655410 OMW655401:ONP655410 OWS655401:OXL655410 PGO655401:PHH655410 PQK655401:PRD655410 QAG655401:QAZ655410 QKC655401:QKV655410 QTY655401:QUR655410 RDU655401:REN655410 RNQ655401:ROJ655410 RXM655401:RYF655410 SHI655401:SIB655410 SRE655401:SRX655410 TBA655401:TBT655410 TKW655401:TLP655410 TUS655401:TVL655410 UEO655401:UFH655410 UOK655401:UPD655410 UYG655401:UYZ655410 VIC655401:VIV655410 VRY655401:VSR655410 WBU655401:WCN655410 WLQ655401:WMJ655410 WVM655401:WWF655410 E720937:X720946 JA720937:JT720946 SW720937:TP720946 ACS720937:ADL720946 AMO720937:ANH720946 AWK720937:AXD720946 BGG720937:BGZ720946 BQC720937:BQV720946 BZY720937:CAR720946 CJU720937:CKN720946 CTQ720937:CUJ720946 DDM720937:DEF720946 DNI720937:DOB720946 DXE720937:DXX720946 EHA720937:EHT720946 EQW720937:ERP720946 FAS720937:FBL720946 FKO720937:FLH720946 FUK720937:FVD720946 GEG720937:GEZ720946 GOC720937:GOV720946 GXY720937:GYR720946 HHU720937:HIN720946 HRQ720937:HSJ720946 IBM720937:ICF720946 ILI720937:IMB720946 IVE720937:IVX720946 JFA720937:JFT720946 JOW720937:JPP720946 JYS720937:JZL720946 KIO720937:KJH720946 KSK720937:KTD720946 LCG720937:LCZ720946 LMC720937:LMV720946 LVY720937:LWR720946 MFU720937:MGN720946 MPQ720937:MQJ720946 MZM720937:NAF720946 NJI720937:NKB720946 NTE720937:NTX720946 ODA720937:ODT720946 OMW720937:ONP720946 OWS720937:OXL720946 PGO720937:PHH720946 PQK720937:PRD720946 QAG720937:QAZ720946 QKC720937:QKV720946 QTY720937:QUR720946 RDU720937:REN720946 RNQ720937:ROJ720946 RXM720937:RYF720946 SHI720937:SIB720946 SRE720937:SRX720946 TBA720937:TBT720946 TKW720937:TLP720946 TUS720937:TVL720946 UEO720937:UFH720946 UOK720937:UPD720946 UYG720937:UYZ720946 VIC720937:VIV720946 VRY720937:VSR720946 WBU720937:WCN720946 WLQ720937:WMJ720946 WVM720937:WWF720946 E786473:X786482 JA786473:JT786482 SW786473:TP786482 ACS786473:ADL786482 AMO786473:ANH786482 AWK786473:AXD786482 BGG786473:BGZ786482 BQC786473:BQV786482 BZY786473:CAR786482 CJU786473:CKN786482 CTQ786473:CUJ786482 DDM786473:DEF786482 DNI786473:DOB786482 DXE786473:DXX786482 EHA786473:EHT786482 EQW786473:ERP786482 FAS786473:FBL786482 FKO786473:FLH786482 FUK786473:FVD786482 GEG786473:GEZ786482 GOC786473:GOV786482 GXY786473:GYR786482 HHU786473:HIN786482 HRQ786473:HSJ786482 IBM786473:ICF786482 ILI786473:IMB786482 IVE786473:IVX786482 JFA786473:JFT786482 JOW786473:JPP786482 JYS786473:JZL786482 KIO786473:KJH786482 KSK786473:KTD786482 LCG786473:LCZ786482 LMC786473:LMV786482 LVY786473:LWR786482 MFU786473:MGN786482 MPQ786473:MQJ786482 MZM786473:NAF786482 NJI786473:NKB786482 NTE786473:NTX786482 ODA786473:ODT786482 OMW786473:ONP786482 OWS786473:OXL786482 PGO786473:PHH786482 PQK786473:PRD786482 QAG786473:QAZ786482 QKC786473:QKV786482 QTY786473:QUR786482 RDU786473:REN786482 RNQ786473:ROJ786482 RXM786473:RYF786482 SHI786473:SIB786482 SRE786473:SRX786482 TBA786473:TBT786482 TKW786473:TLP786482 TUS786473:TVL786482 UEO786473:UFH786482 UOK786473:UPD786482 UYG786473:UYZ786482 VIC786473:VIV786482 VRY786473:VSR786482 WBU786473:WCN786482 WLQ786473:WMJ786482 WVM786473:WWF786482 E852009:X852018 JA852009:JT852018 SW852009:TP852018 ACS852009:ADL852018 AMO852009:ANH852018 AWK852009:AXD852018 BGG852009:BGZ852018 BQC852009:BQV852018 BZY852009:CAR852018 CJU852009:CKN852018 CTQ852009:CUJ852018 DDM852009:DEF852018 DNI852009:DOB852018 DXE852009:DXX852018 EHA852009:EHT852018 EQW852009:ERP852018 FAS852009:FBL852018 FKO852009:FLH852018 FUK852009:FVD852018 GEG852009:GEZ852018 GOC852009:GOV852018 GXY852009:GYR852018 HHU852009:HIN852018 HRQ852009:HSJ852018 IBM852009:ICF852018 ILI852009:IMB852018 IVE852009:IVX852018 JFA852009:JFT852018 JOW852009:JPP852018 JYS852009:JZL852018 KIO852009:KJH852018 KSK852009:KTD852018 LCG852009:LCZ852018 LMC852009:LMV852018 LVY852009:LWR852018 MFU852009:MGN852018 MPQ852009:MQJ852018 MZM852009:NAF852018 NJI852009:NKB852018 NTE852009:NTX852018 ODA852009:ODT852018 OMW852009:ONP852018 OWS852009:OXL852018 PGO852009:PHH852018 PQK852009:PRD852018 QAG852009:QAZ852018 QKC852009:QKV852018 QTY852009:QUR852018 RDU852009:REN852018 RNQ852009:ROJ852018 RXM852009:RYF852018 SHI852009:SIB852018 SRE852009:SRX852018 TBA852009:TBT852018 TKW852009:TLP852018 TUS852009:TVL852018 UEO852009:UFH852018 UOK852009:UPD852018 UYG852009:UYZ852018 VIC852009:VIV852018 VRY852009:VSR852018 WBU852009:WCN852018 WLQ852009:WMJ852018 WVM852009:WWF852018 E917545:X917554 JA917545:JT917554 SW917545:TP917554 ACS917545:ADL917554 AMO917545:ANH917554 AWK917545:AXD917554 BGG917545:BGZ917554 BQC917545:BQV917554 BZY917545:CAR917554 CJU917545:CKN917554 CTQ917545:CUJ917554 DDM917545:DEF917554 DNI917545:DOB917554 DXE917545:DXX917554 EHA917545:EHT917554 EQW917545:ERP917554 FAS917545:FBL917554 FKO917545:FLH917554 FUK917545:FVD917554 GEG917545:GEZ917554 GOC917545:GOV917554 GXY917545:GYR917554 HHU917545:HIN917554 HRQ917545:HSJ917554 IBM917545:ICF917554 ILI917545:IMB917554 IVE917545:IVX917554 JFA917545:JFT917554 JOW917545:JPP917554 JYS917545:JZL917554 KIO917545:KJH917554 KSK917545:KTD917554 LCG917545:LCZ917554 LMC917545:LMV917554 LVY917545:LWR917554 MFU917545:MGN917554 MPQ917545:MQJ917554 MZM917545:NAF917554 NJI917545:NKB917554 NTE917545:NTX917554 ODA917545:ODT917554 OMW917545:ONP917554 OWS917545:OXL917554 PGO917545:PHH917554 PQK917545:PRD917554 QAG917545:QAZ917554 QKC917545:QKV917554 QTY917545:QUR917554 RDU917545:REN917554 RNQ917545:ROJ917554 RXM917545:RYF917554 SHI917545:SIB917554 SRE917545:SRX917554 TBA917545:TBT917554 TKW917545:TLP917554 TUS917545:TVL917554 UEO917545:UFH917554 UOK917545:UPD917554 UYG917545:UYZ917554 VIC917545:VIV917554 VRY917545:VSR917554 WBU917545:WCN917554 WLQ917545:WMJ917554 WVM917545:WWF917554 E983081:X983090 JA983081:JT983090 SW983081:TP983090 ACS983081:ADL983090 AMO983081:ANH983090 AWK983081:AXD983090 BGG983081:BGZ983090 BQC983081:BQV983090 BZY983081:CAR983090 CJU983081:CKN983090 CTQ983081:CUJ983090 DDM983081:DEF983090 DNI983081:DOB983090 DXE983081:DXX983090 EHA983081:EHT983090 EQW983081:ERP983090 FAS983081:FBL983090 FKO983081:FLH983090 FUK983081:FVD983090 GEG983081:GEZ983090 GOC983081:GOV983090 GXY983081:GYR983090 HHU983081:HIN983090 HRQ983081:HSJ983090 IBM983081:ICF983090 ILI983081:IMB983090 IVE983081:IVX983090 JFA983081:JFT983090 JOW983081:JPP983090 JYS983081:JZL983090 KIO983081:KJH983090 KSK983081:KTD983090 LCG983081:LCZ983090 LMC983081:LMV983090 LVY983081:LWR983090 MFU983081:MGN983090 MPQ983081:MQJ983090 MZM983081:NAF983090 NJI983081:NKB983090 NTE983081:NTX983090 ODA983081:ODT983090 OMW983081:ONP983090 OWS983081:OXL983090 PGO983081:PHH983090 PQK983081:PRD983090 QAG983081:QAZ983090 QKC983081:QKV983090 QTY983081:QUR983090 RDU983081:REN983090 RNQ983081:ROJ983090 RXM983081:RYF983090 SHI983081:SIB983090 SRE983081:SRX983090 TBA983081:TBT983090 TKW983081:TLP983090 TUS983081:TVL983090 UEO983081:UFH983090 UOK983081:UPD983090 UYG983081:UYZ983090 VIC983081:VIV983090 VRY983081:VSR983090 WBU983081:WCN983090 WLQ983081:WMJ983090 WVM983081:WWF983090"/>
  </dataValidations>
  <printOptions horizontalCentered="1"/>
  <pageMargins left="0.27559055118110237" right="0.23622047244094491" top="0.74803149606299213" bottom="0.19685039370078741" header="0.51181102362204722" footer="0.39370078740157483"/>
  <pageSetup paperSize="9" scale="67" firstPageNumber="57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S84"/>
  <sheetViews>
    <sheetView showGridLines="0" view="pageBreakPreview" zoomScale="80" zoomScaleNormal="70" zoomScaleSheetLayoutView="80" workbookViewId="0">
      <selection activeCell="AA3" sqref="AA3"/>
    </sheetView>
  </sheetViews>
  <sheetFormatPr defaultColWidth="10.625" defaultRowHeight="20.100000000000001" customHeight="1" x14ac:dyDescent="0.15"/>
  <cols>
    <col min="1" max="11" width="3.125" style="7" customWidth="1"/>
    <col min="12" max="13" width="4.25" style="7" customWidth="1"/>
    <col min="14" max="45" width="3.125" style="7" customWidth="1"/>
    <col min="46" max="256" width="10.625" style="7"/>
    <col min="257" max="267" width="3.125" style="7" customWidth="1"/>
    <col min="268" max="269" width="4.25" style="7" customWidth="1"/>
    <col min="270" max="301" width="3.125" style="7" customWidth="1"/>
    <col min="302" max="512" width="10.625" style="7"/>
    <col min="513" max="523" width="3.125" style="7" customWidth="1"/>
    <col min="524" max="525" width="4.25" style="7" customWidth="1"/>
    <col min="526" max="557" width="3.125" style="7" customWidth="1"/>
    <col min="558" max="768" width="10.625" style="7"/>
    <col min="769" max="779" width="3.125" style="7" customWidth="1"/>
    <col min="780" max="781" width="4.25" style="7" customWidth="1"/>
    <col min="782" max="813" width="3.125" style="7" customWidth="1"/>
    <col min="814" max="1024" width="10.625" style="7"/>
    <col min="1025" max="1035" width="3.125" style="7" customWidth="1"/>
    <col min="1036" max="1037" width="4.25" style="7" customWidth="1"/>
    <col min="1038" max="1069" width="3.125" style="7" customWidth="1"/>
    <col min="1070" max="1280" width="10.625" style="7"/>
    <col min="1281" max="1291" width="3.125" style="7" customWidth="1"/>
    <col min="1292" max="1293" width="4.25" style="7" customWidth="1"/>
    <col min="1294" max="1325" width="3.125" style="7" customWidth="1"/>
    <col min="1326" max="1536" width="10.625" style="7"/>
    <col min="1537" max="1547" width="3.125" style="7" customWidth="1"/>
    <col min="1548" max="1549" width="4.25" style="7" customWidth="1"/>
    <col min="1550" max="1581" width="3.125" style="7" customWidth="1"/>
    <col min="1582" max="1792" width="10.625" style="7"/>
    <col min="1793" max="1803" width="3.125" style="7" customWidth="1"/>
    <col min="1804" max="1805" width="4.25" style="7" customWidth="1"/>
    <col min="1806" max="1837" width="3.125" style="7" customWidth="1"/>
    <col min="1838" max="2048" width="10.625" style="7"/>
    <col min="2049" max="2059" width="3.125" style="7" customWidth="1"/>
    <col min="2060" max="2061" width="4.25" style="7" customWidth="1"/>
    <col min="2062" max="2093" width="3.125" style="7" customWidth="1"/>
    <col min="2094" max="2304" width="10.625" style="7"/>
    <col min="2305" max="2315" width="3.125" style="7" customWidth="1"/>
    <col min="2316" max="2317" width="4.25" style="7" customWidth="1"/>
    <col min="2318" max="2349" width="3.125" style="7" customWidth="1"/>
    <col min="2350" max="2560" width="10.625" style="7"/>
    <col min="2561" max="2571" width="3.125" style="7" customWidth="1"/>
    <col min="2572" max="2573" width="4.25" style="7" customWidth="1"/>
    <col min="2574" max="2605" width="3.125" style="7" customWidth="1"/>
    <col min="2606" max="2816" width="10.625" style="7"/>
    <col min="2817" max="2827" width="3.125" style="7" customWidth="1"/>
    <col min="2828" max="2829" width="4.25" style="7" customWidth="1"/>
    <col min="2830" max="2861" width="3.125" style="7" customWidth="1"/>
    <col min="2862" max="3072" width="10.625" style="7"/>
    <col min="3073" max="3083" width="3.125" style="7" customWidth="1"/>
    <col min="3084" max="3085" width="4.25" style="7" customWidth="1"/>
    <col min="3086" max="3117" width="3.125" style="7" customWidth="1"/>
    <col min="3118" max="3328" width="10.625" style="7"/>
    <col min="3329" max="3339" width="3.125" style="7" customWidth="1"/>
    <col min="3340" max="3341" width="4.25" style="7" customWidth="1"/>
    <col min="3342" max="3373" width="3.125" style="7" customWidth="1"/>
    <col min="3374" max="3584" width="10.625" style="7"/>
    <col min="3585" max="3595" width="3.125" style="7" customWidth="1"/>
    <col min="3596" max="3597" width="4.25" style="7" customWidth="1"/>
    <col min="3598" max="3629" width="3.125" style="7" customWidth="1"/>
    <col min="3630" max="3840" width="10.625" style="7"/>
    <col min="3841" max="3851" width="3.125" style="7" customWidth="1"/>
    <col min="3852" max="3853" width="4.25" style="7" customWidth="1"/>
    <col min="3854" max="3885" width="3.125" style="7" customWidth="1"/>
    <col min="3886" max="4096" width="10.625" style="7"/>
    <col min="4097" max="4107" width="3.125" style="7" customWidth="1"/>
    <col min="4108" max="4109" width="4.25" style="7" customWidth="1"/>
    <col min="4110" max="4141" width="3.125" style="7" customWidth="1"/>
    <col min="4142" max="4352" width="10.625" style="7"/>
    <col min="4353" max="4363" width="3.125" style="7" customWidth="1"/>
    <col min="4364" max="4365" width="4.25" style="7" customWidth="1"/>
    <col min="4366" max="4397" width="3.125" style="7" customWidth="1"/>
    <col min="4398" max="4608" width="10.625" style="7"/>
    <col min="4609" max="4619" width="3.125" style="7" customWidth="1"/>
    <col min="4620" max="4621" width="4.25" style="7" customWidth="1"/>
    <col min="4622" max="4653" width="3.125" style="7" customWidth="1"/>
    <col min="4654" max="4864" width="10.625" style="7"/>
    <col min="4865" max="4875" width="3.125" style="7" customWidth="1"/>
    <col min="4876" max="4877" width="4.25" style="7" customWidth="1"/>
    <col min="4878" max="4909" width="3.125" style="7" customWidth="1"/>
    <col min="4910" max="5120" width="10.625" style="7"/>
    <col min="5121" max="5131" width="3.125" style="7" customWidth="1"/>
    <col min="5132" max="5133" width="4.25" style="7" customWidth="1"/>
    <col min="5134" max="5165" width="3.125" style="7" customWidth="1"/>
    <col min="5166" max="5376" width="10.625" style="7"/>
    <col min="5377" max="5387" width="3.125" style="7" customWidth="1"/>
    <col min="5388" max="5389" width="4.25" style="7" customWidth="1"/>
    <col min="5390" max="5421" width="3.125" style="7" customWidth="1"/>
    <col min="5422" max="5632" width="10.625" style="7"/>
    <col min="5633" max="5643" width="3.125" style="7" customWidth="1"/>
    <col min="5644" max="5645" width="4.25" style="7" customWidth="1"/>
    <col min="5646" max="5677" width="3.125" style="7" customWidth="1"/>
    <col min="5678" max="5888" width="10.625" style="7"/>
    <col min="5889" max="5899" width="3.125" style="7" customWidth="1"/>
    <col min="5900" max="5901" width="4.25" style="7" customWidth="1"/>
    <col min="5902" max="5933" width="3.125" style="7" customWidth="1"/>
    <col min="5934" max="6144" width="10.625" style="7"/>
    <col min="6145" max="6155" width="3.125" style="7" customWidth="1"/>
    <col min="6156" max="6157" width="4.25" style="7" customWidth="1"/>
    <col min="6158" max="6189" width="3.125" style="7" customWidth="1"/>
    <col min="6190" max="6400" width="10.625" style="7"/>
    <col min="6401" max="6411" width="3.125" style="7" customWidth="1"/>
    <col min="6412" max="6413" width="4.25" style="7" customWidth="1"/>
    <col min="6414" max="6445" width="3.125" style="7" customWidth="1"/>
    <col min="6446" max="6656" width="10.625" style="7"/>
    <col min="6657" max="6667" width="3.125" style="7" customWidth="1"/>
    <col min="6668" max="6669" width="4.25" style="7" customWidth="1"/>
    <col min="6670" max="6701" width="3.125" style="7" customWidth="1"/>
    <col min="6702" max="6912" width="10.625" style="7"/>
    <col min="6913" max="6923" width="3.125" style="7" customWidth="1"/>
    <col min="6924" max="6925" width="4.25" style="7" customWidth="1"/>
    <col min="6926" max="6957" width="3.125" style="7" customWidth="1"/>
    <col min="6958" max="7168" width="10.625" style="7"/>
    <col min="7169" max="7179" width="3.125" style="7" customWidth="1"/>
    <col min="7180" max="7181" width="4.25" style="7" customWidth="1"/>
    <col min="7182" max="7213" width="3.125" style="7" customWidth="1"/>
    <col min="7214" max="7424" width="10.625" style="7"/>
    <col min="7425" max="7435" width="3.125" style="7" customWidth="1"/>
    <col min="7436" max="7437" width="4.25" style="7" customWidth="1"/>
    <col min="7438" max="7469" width="3.125" style="7" customWidth="1"/>
    <col min="7470" max="7680" width="10.625" style="7"/>
    <col min="7681" max="7691" width="3.125" style="7" customWidth="1"/>
    <col min="7692" max="7693" width="4.25" style="7" customWidth="1"/>
    <col min="7694" max="7725" width="3.125" style="7" customWidth="1"/>
    <col min="7726" max="7936" width="10.625" style="7"/>
    <col min="7937" max="7947" width="3.125" style="7" customWidth="1"/>
    <col min="7948" max="7949" width="4.25" style="7" customWidth="1"/>
    <col min="7950" max="7981" width="3.125" style="7" customWidth="1"/>
    <col min="7982" max="8192" width="10.625" style="7"/>
    <col min="8193" max="8203" width="3.125" style="7" customWidth="1"/>
    <col min="8204" max="8205" width="4.25" style="7" customWidth="1"/>
    <col min="8206" max="8237" width="3.125" style="7" customWidth="1"/>
    <col min="8238" max="8448" width="10.625" style="7"/>
    <col min="8449" max="8459" width="3.125" style="7" customWidth="1"/>
    <col min="8460" max="8461" width="4.25" style="7" customWidth="1"/>
    <col min="8462" max="8493" width="3.125" style="7" customWidth="1"/>
    <col min="8494" max="8704" width="10.625" style="7"/>
    <col min="8705" max="8715" width="3.125" style="7" customWidth="1"/>
    <col min="8716" max="8717" width="4.25" style="7" customWidth="1"/>
    <col min="8718" max="8749" width="3.125" style="7" customWidth="1"/>
    <col min="8750" max="8960" width="10.625" style="7"/>
    <col min="8961" max="8971" width="3.125" style="7" customWidth="1"/>
    <col min="8972" max="8973" width="4.25" style="7" customWidth="1"/>
    <col min="8974" max="9005" width="3.125" style="7" customWidth="1"/>
    <col min="9006" max="9216" width="10.625" style="7"/>
    <col min="9217" max="9227" width="3.125" style="7" customWidth="1"/>
    <col min="9228" max="9229" width="4.25" style="7" customWidth="1"/>
    <col min="9230" max="9261" width="3.125" style="7" customWidth="1"/>
    <col min="9262" max="9472" width="10.625" style="7"/>
    <col min="9473" max="9483" width="3.125" style="7" customWidth="1"/>
    <col min="9484" max="9485" width="4.25" style="7" customWidth="1"/>
    <col min="9486" max="9517" width="3.125" style="7" customWidth="1"/>
    <col min="9518" max="9728" width="10.625" style="7"/>
    <col min="9729" max="9739" width="3.125" style="7" customWidth="1"/>
    <col min="9740" max="9741" width="4.25" style="7" customWidth="1"/>
    <col min="9742" max="9773" width="3.125" style="7" customWidth="1"/>
    <col min="9774" max="9984" width="10.625" style="7"/>
    <col min="9985" max="9995" width="3.125" style="7" customWidth="1"/>
    <col min="9996" max="9997" width="4.25" style="7" customWidth="1"/>
    <col min="9998" max="10029" width="3.125" style="7" customWidth="1"/>
    <col min="10030" max="10240" width="10.625" style="7"/>
    <col min="10241" max="10251" width="3.125" style="7" customWidth="1"/>
    <col min="10252" max="10253" width="4.25" style="7" customWidth="1"/>
    <col min="10254" max="10285" width="3.125" style="7" customWidth="1"/>
    <col min="10286" max="10496" width="10.625" style="7"/>
    <col min="10497" max="10507" width="3.125" style="7" customWidth="1"/>
    <col min="10508" max="10509" width="4.25" style="7" customWidth="1"/>
    <col min="10510" max="10541" width="3.125" style="7" customWidth="1"/>
    <col min="10542" max="10752" width="10.625" style="7"/>
    <col min="10753" max="10763" width="3.125" style="7" customWidth="1"/>
    <col min="10764" max="10765" width="4.25" style="7" customWidth="1"/>
    <col min="10766" max="10797" width="3.125" style="7" customWidth="1"/>
    <col min="10798" max="11008" width="10.625" style="7"/>
    <col min="11009" max="11019" width="3.125" style="7" customWidth="1"/>
    <col min="11020" max="11021" width="4.25" style="7" customWidth="1"/>
    <col min="11022" max="11053" width="3.125" style="7" customWidth="1"/>
    <col min="11054" max="11264" width="10.625" style="7"/>
    <col min="11265" max="11275" width="3.125" style="7" customWidth="1"/>
    <col min="11276" max="11277" width="4.25" style="7" customWidth="1"/>
    <col min="11278" max="11309" width="3.125" style="7" customWidth="1"/>
    <col min="11310" max="11520" width="10.625" style="7"/>
    <col min="11521" max="11531" width="3.125" style="7" customWidth="1"/>
    <col min="11532" max="11533" width="4.25" style="7" customWidth="1"/>
    <col min="11534" max="11565" width="3.125" style="7" customWidth="1"/>
    <col min="11566" max="11776" width="10.625" style="7"/>
    <col min="11777" max="11787" width="3.125" style="7" customWidth="1"/>
    <col min="11788" max="11789" width="4.25" style="7" customWidth="1"/>
    <col min="11790" max="11821" width="3.125" style="7" customWidth="1"/>
    <col min="11822" max="12032" width="10.625" style="7"/>
    <col min="12033" max="12043" width="3.125" style="7" customWidth="1"/>
    <col min="12044" max="12045" width="4.25" style="7" customWidth="1"/>
    <col min="12046" max="12077" width="3.125" style="7" customWidth="1"/>
    <col min="12078" max="12288" width="10.625" style="7"/>
    <col min="12289" max="12299" width="3.125" style="7" customWidth="1"/>
    <col min="12300" max="12301" width="4.25" style="7" customWidth="1"/>
    <col min="12302" max="12333" width="3.125" style="7" customWidth="1"/>
    <col min="12334" max="12544" width="10.625" style="7"/>
    <col min="12545" max="12555" width="3.125" style="7" customWidth="1"/>
    <col min="12556" max="12557" width="4.25" style="7" customWidth="1"/>
    <col min="12558" max="12589" width="3.125" style="7" customWidth="1"/>
    <col min="12590" max="12800" width="10.625" style="7"/>
    <col min="12801" max="12811" width="3.125" style="7" customWidth="1"/>
    <col min="12812" max="12813" width="4.25" style="7" customWidth="1"/>
    <col min="12814" max="12845" width="3.125" style="7" customWidth="1"/>
    <col min="12846" max="13056" width="10.625" style="7"/>
    <col min="13057" max="13067" width="3.125" style="7" customWidth="1"/>
    <col min="13068" max="13069" width="4.25" style="7" customWidth="1"/>
    <col min="13070" max="13101" width="3.125" style="7" customWidth="1"/>
    <col min="13102" max="13312" width="10.625" style="7"/>
    <col min="13313" max="13323" width="3.125" style="7" customWidth="1"/>
    <col min="13324" max="13325" width="4.25" style="7" customWidth="1"/>
    <col min="13326" max="13357" width="3.125" style="7" customWidth="1"/>
    <col min="13358" max="13568" width="10.625" style="7"/>
    <col min="13569" max="13579" width="3.125" style="7" customWidth="1"/>
    <col min="13580" max="13581" width="4.25" style="7" customWidth="1"/>
    <col min="13582" max="13613" width="3.125" style="7" customWidth="1"/>
    <col min="13614" max="13824" width="10.625" style="7"/>
    <col min="13825" max="13835" width="3.125" style="7" customWidth="1"/>
    <col min="13836" max="13837" width="4.25" style="7" customWidth="1"/>
    <col min="13838" max="13869" width="3.125" style="7" customWidth="1"/>
    <col min="13870" max="14080" width="10.625" style="7"/>
    <col min="14081" max="14091" width="3.125" style="7" customWidth="1"/>
    <col min="14092" max="14093" width="4.25" style="7" customWidth="1"/>
    <col min="14094" max="14125" width="3.125" style="7" customWidth="1"/>
    <col min="14126" max="14336" width="10.625" style="7"/>
    <col min="14337" max="14347" width="3.125" style="7" customWidth="1"/>
    <col min="14348" max="14349" width="4.25" style="7" customWidth="1"/>
    <col min="14350" max="14381" width="3.125" style="7" customWidth="1"/>
    <col min="14382" max="14592" width="10.625" style="7"/>
    <col min="14593" max="14603" width="3.125" style="7" customWidth="1"/>
    <col min="14604" max="14605" width="4.25" style="7" customWidth="1"/>
    <col min="14606" max="14637" width="3.125" style="7" customWidth="1"/>
    <col min="14638" max="14848" width="10.625" style="7"/>
    <col min="14849" max="14859" width="3.125" style="7" customWidth="1"/>
    <col min="14860" max="14861" width="4.25" style="7" customWidth="1"/>
    <col min="14862" max="14893" width="3.125" style="7" customWidth="1"/>
    <col min="14894" max="15104" width="10.625" style="7"/>
    <col min="15105" max="15115" width="3.125" style="7" customWidth="1"/>
    <col min="15116" max="15117" width="4.25" style="7" customWidth="1"/>
    <col min="15118" max="15149" width="3.125" style="7" customWidth="1"/>
    <col min="15150" max="15360" width="10.625" style="7"/>
    <col min="15361" max="15371" width="3.125" style="7" customWidth="1"/>
    <col min="15372" max="15373" width="4.25" style="7" customWidth="1"/>
    <col min="15374" max="15405" width="3.125" style="7" customWidth="1"/>
    <col min="15406" max="15616" width="10.625" style="7"/>
    <col min="15617" max="15627" width="3.125" style="7" customWidth="1"/>
    <col min="15628" max="15629" width="4.25" style="7" customWidth="1"/>
    <col min="15630" max="15661" width="3.125" style="7" customWidth="1"/>
    <col min="15662" max="15872" width="10.625" style="7"/>
    <col min="15873" max="15883" width="3.125" style="7" customWidth="1"/>
    <col min="15884" max="15885" width="4.25" style="7" customWidth="1"/>
    <col min="15886" max="15917" width="3.125" style="7" customWidth="1"/>
    <col min="15918" max="16128" width="10.625" style="7"/>
    <col min="16129" max="16139" width="3.125" style="7" customWidth="1"/>
    <col min="16140" max="16141" width="4.25" style="7" customWidth="1"/>
    <col min="16142" max="16173" width="3.125" style="7" customWidth="1"/>
    <col min="16174" max="16384" width="10.625" style="7"/>
  </cols>
  <sheetData>
    <row r="1" spans="1:45" ht="12" x14ac:dyDescent="0.15"/>
    <row r="2" spans="1:45" ht="20.100000000000001" customHeight="1" x14ac:dyDescent="0.15">
      <c r="A2" s="80" t="s">
        <v>10</v>
      </c>
    </row>
    <row r="3" spans="1:45" ht="21" customHeight="1" x14ac:dyDescent="0.15">
      <c r="A3" s="46" t="s">
        <v>85</v>
      </c>
    </row>
    <row r="4" spans="1:45" ht="16.5" customHeight="1" thickBot="1" x14ac:dyDescent="0.2">
      <c r="S4" s="47"/>
      <c r="U4" s="47"/>
      <c r="AL4" s="47"/>
      <c r="AN4" s="47"/>
      <c r="AS4" s="44" t="s">
        <v>38</v>
      </c>
    </row>
    <row r="5" spans="1:45" ht="24" customHeight="1" x14ac:dyDescent="0.15">
      <c r="A5" s="251" t="s">
        <v>75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 t="s">
        <v>44</v>
      </c>
      <c r="Q5" s="235"/>
      <c r="R5" s="235"/>
      <c r="S5" s="235"/>
      <c r="T5" s="235"/>
      <c r="U5" s="235"/>
      <c r="V5" s="235"/>
      <c r="W5" s="235"/>
      <c r="X5" s="235"/>
      <c r="Y5" s="235"/>
      <c r="Z5" s="235" t="s">
        <v>74</v>
      </c>
      <c r="AA5" s="235"/>
      <c r="AB5" s="235"/>
      <c r="AC5" s="235"/>
      <c r="AD5" s="235"/>
      <c r="AE5" s="235"/>
      <c r="AF5" s="235"/>
      <c r="AG5" s="235"/>
      <c r="AH5" s="235"/>
      <c r="AI5" s="235"/>
      <c r="AJ5" s="271" t="s">
        <v>100</v>
      </c>
      <c r="AK5" s="235"/>
      <c r="AL5" s="235"/>
      <c r="AM5" s="235"/>
      <c r="AN5" s="235"/>
      <c r="AO5" s="235"/>
      <c r="AP5" s="235"/>
      <c r="AQ5" s="235"/>
      <c r="AR5" s="235"/>
      <c r="AS5" s="252"/>
    </row>
    <row r="6" spans="1:45" ht="24" customHeight="1" x14ac:dyDescent="0.15">
      <c r="A6" s="258" t="s">
        <v>83</v>
      </c>
      <c r="B6" s="250"/>
      <c r="C6" s="250" t="s">
        <v>82</v>
      </c>
      <c r="D6" s="250"/>
      <c r="E6" s="250"/>
      <c r="F6" s="243" t="s">
        <v>78</v>
      </c>
      <c r="G6" s="243"/>
      <c r="H6" s="243"/>
      <c r="I6" s="243"/>
      <c r="J6" s="243"/>
      <c r="K6" s="243"/>
      <c r="L6" s="243"/>
      <c r="M6" s="243"/>
      <c r="N6" s="243"/>
      <c r="O6" s="243"/>
      <c r="P6" s="264">
        <v>24828</v>
      </c>
      <c r="Q6" s="264"/>
      <c r="R6" s="264"/>
      <c r="S6" s="264"/>
      <c r="T6" s="264"/>
      <c r="U6" s="264"/>
      <c r="V6" s="264"/>
      <c r="W6" s="264"/>
      <c r="X6" s="264"/>
      <c r="Y6" s="264"/>
      <c r="Z6" s="264">
        <v>12726</v>
      </c>
      <c r="AA6" s="264"/>
      <c r="AB6" s="264"/>
      <c r="AC6" s="264"/>
      <c r="AD6" s="264"/>
      <c r="AE6" s="264"/>
      <c r="AF6" s="264"/>
      <c r="AG6" s="264"/>
      <c r="AH6" s="264"/>
      <c r="AI6" s="264"/>
      <c r="AJ6" s="263">
        <v>10344</v>
      </c>
      <c r="AK6" s="264"/>
      <c r="AL6" s="264"/>
      <c r="AM6" s="264"/>
      <c r="AN6" s="264"/>
      <c r="AO6" s="264"/>
      <c r="AP6" s="264"/>
      <c r="AQ6" s="264"/>
      <c r="AR6" s="264"/>
      <c r="AS6" s="265"/>
    </row>
    <row r="7" spans="1:45" ht="24" customHeight="1" x14ac:dyDescent="0.15">
      <c r="A7" s="258"/>
      <c r="B7" s="250"/>
      <c r="C7" s="250"/>
      <c r="D7" s="250"/>
      <c r="E7" s="250"/>
      <c r="F7" s="243" t="s">
        <v>77</v>
      </c>
      <c r="G7" s="243"/>
      <c r="H7" s="243"/>
      <c r="I7" s="243"/>
      <c r="J7" s="243"/>
      <c r="K7" s="243"/>
      <c r="L7" s="243"/>
      <c r="M7" s="243"/>
      <c r="N7" s="243"/>
      <c r="O7" s="243"/>
      <c r="P7" s="264">
        <v>416109</v>
      </c>
      <c r="Q7" s="264"/>
      <c r="R7" s="264"/>
      <c r="S7" s="264"/>
      <c r="T7" s="264"/>
      <c r="U7" s="264"/>
      <c r="V7" s="264"/>
      <c r="W7" s="264"/>
      <c r="X7" s="264"/>
      <c r="Y7" s="264"/>
      <c r="Z7" s="264">
        <v>229764</v>
      </c>
      <c r="AA7" s="264"/>
      <c r="AB7" s="264"/>
      <c r="AC7" s="264"/>
      <c r="AD7" s="264"/>
      <c r="AE7" s="264"/>
      <c r="AF7" s="264"/>
      <c r="AG7" s="264"/>
      <c r="AH7" s="264"/>
      <c r="AI7" s="264"/>
      <c r="AJ7" s="263">
        <v>170780</v>
      </c>
      <c r="AK7" s="264"/>
      <c r="AL7" s="264"/>
      <c r="AM7" s="264"/>
      <c r="AN7" s="264"/>
      <c r="AO7" s="264"/>
      <c r="AP7" s="264"/>
      <c r="AQ7" s="264"/>
      <c r="AR7" s="264"/>
      <c r="AS7" s="265"/>
    </row>
    <row r="8" spans="1:45" ht="24" customHeight="1" x14ac:dyDescent="0.15">
      <c r="A8" s="258"/>
      <c r="B8" s="250"/>
      <c r="C8" s="250" t="s">
        <v>72</v>
      </c>
      <c r="D8" s="250"/>
      <c r="E8" s="250"/>
      <c r="F8" s="243" t="s">
        <v>78</v>
      </c>
      <c r="G8" s="243"/>
      <c r="H8" s="243"/>
      <c r="I8" s="243"/>
      <c r="J8" s="243"/>
      <c r="K8" s="243"/>
      <c r="L8" s="243"/>
      <c r="M8" s="243"/>
      <c r="N8" s="243"/>
      <c r="O8" s="243"/>
      <c r="P8" s="264">
        <v>1603</v>
      </c>
      <c r="Q8" s="264"/>
      <c r="R8" s="264"/>
      <c r="S8" s="264"/>
      <c r="T8" s="264"/>
      <c r="U8" s="264"/>
      <c r="V8" s="264"/>
      <c r="W8" s="264"/>
      <c r="X8" s="264"/>
      <c r="Y8" s="264"/>
      <c r="Z8" s="264">
        <v>306</v>
      </c>
      <c r="AA8" s="264"/>
      <c r="AB8" s="264"/>
      <c r="AC8" s="264"/>
      <c r="AD8" s="264"/>
      <c r="AE8" s="264"/>
      <c r="AF8" s="264"/>
      <c r="AG8" s="264"/>
      <c r="AH8" s="264"/>
      <c r="AI8" s="264"/>
      <c r="AJ8" s="263">
        <v>409</v>
      </c>
      <c r="AK8" s="264"/>
      <c r="AL8" s="264"/>
      <c r="AM8" s="264"/>
      <c r="AN8" s="264"/>
      <c r="AO8" s="264"/>
      <c r="AP8" s="264"/>
      <c r="AQ8" s="264"/>
      <c r="AR8" s="264"/>
      <c r="AS8" s="265"/>
    </row>
    <row r="9" spans="1:45" ht="24" customHeight="1" x14ac:dyDescent="0.15">
      <c r="A9" s="258"/>
      <c r="B9" s="250"/>
      <c r="C9" s="250"/>
      <c r="D9" s="250"/>
      <c r="E9" s="250"/>
      <c r="F9" s="243" t="s">
        <v>77</v>
      </c>
      <c r="G9" s="243"/>
      <c r="H9" s="243"/>
      <c r="I9" s="243"/>
      <c r="J9" s="243"/>
      <c r="K9" s="243"/>
      <c r="L9" s="243"/>
      <c r="M9" s="243"/>
      <c r="N9" s="243"/>
      <c r="O9" s="243"/>
      <c r="P9" s="264">
        <v>70854</v>
      </c>
      <c r="Q9" s="264"/>
      <c r="R9" s="264"/>
      <c r="S9" s="264"/>
      <c r="T9" s="264"/>
      <c r="U9" s="264"/>
      <c r="V9" s="264"/>
      <c r="W9" s="264"/>
      <c r="X9" s="264"/>
      <c r="Y9" s="264"/>
      <c r="Z9" s="264">
        <v>15190</v>
      </c>
      <c r="AA9" s="264"/>
      <c r="AB9" s="264"/>
      <c r="AC9" s="264"/>
      <c r="AD9" s="264"/>
      <c r="AE9" s="264"/>
      <c r="AF9" s="264"/>
      <c r="AG9" s="264"/>
      <c r="AH9" s="264"/>
      <c r="AI9" s="264"/>
      <c r="AJ9" s="263">
        <v>20220</v>
      </c>
      <c r="AK9" s="264"/>
      <c r="AL9" s="264"/>
      <c r="AM9" s="264"/>
      <c r="AN9" s="264"/>
      <c r="AO9" s="264"/>
      <c r="AP9" s="264"/>
      <c r="AQ9" s="264"/>
      <c r="AR9" s="264"/>
      <c r="AS9" s="265"/>
    </row>
    <row r="10" spans="1:45" ht="24" customHeight="1" x14ac:dyDescent="0.15">
      <c r="A10" s="258"/>
      <c r="B10" s="250"/>
      <c r="C10" s="250" t="s">
        <v>71</v>
      </c>
      <c r="D10" s="250"/>
      <c r="E10" s="250"/>
      <c r="F10" s="243" t="s">
        <v>78</v>
      </c>
      <c r="G10" s="243"/>
      <c r="H10" s="243"/>
      <c r="I10" s="243"/>
      <c r="J10" s="243"/>
      <c r="K10" s="243"/>
      <c r="L10" s="243"/>
      <c r="M10" s="243"/>
      <c r="N10" s="243"/>
      <c r="O10" s="243"/>
      <c r="P10" s="264">
        <v>372</v>
      </c>
      <c r="Q10" s="264"/>
      <c r="R10" s="264"/>
      <c r="S10" s="264"/>
      <c r="T10" s="264"/>
      <c r="U10" s="264"/>
      <c r="V10" s="264"/>
      <c r="W10" s="264"/>
      <c r="X10" s="264"/>
      <c r="Y10" s="264"/>
      <c r="Z10" s="264">
        <v>77</v>
      </c>
      <c r="AA10" s="264"/>
      <c r="AB10" s="264"/>
      <c r="AC10" s="264"/>
      <c r="AD10" s="264"/>
      <c r="AE10" s="264"/>
      <c r="AF10" s="264"/>
      <c r="AG10" s="264"/>
      <c r="AH10" s="264"/>
      <c r="AI10" s="264"/>
      <c r="AJ10" s="263">
        <v>0</v>
      </c>
      <c r="AK10" s="264"/>
      <c r="AL10" s="264"/>
      <c r="AM10" s="264"/>
      <c r="AN10" s="264"/>
      <c r="AO10" s="264"/>
      <c r="AP10" s="264"/>
      <c r="AQ10" s="264"/>
      <c r="AR10" s="264"/>
      <c r="AS10" s="265"/>
    </row>
    <row r="11" spans="1:45" ht="24" customHeight="1" x14ac:dyDescent="0.15">
      <c r="A11" s="258"/>
      <c r="B11" s="250"/>
      <c r="C11" s="250"/>
      <c r="D11" s="250"/>
      <c r="E11" s="250"/>
      <c r="F11" s="243" t="s">
        <v>77</v>
      </c>
      <c r="G11" s="243"/>
      <c r="H11" s="243"/>
      <c r="I11" s="243"/>
      <c r="J11" s="243"/>
      <c r="K11" s="243"/>
      <c r="L11" s="243"/>
      <c r="M11" s="243"/>
      <c r="N11" s="243"/>
      <c r="O11" s="243"/>
      <c r="P11" s="264">
        <v>8307</v>
      </c>
      <c r="Q11" s="264"/>
      <c r="R11" s="264"/>
      <c r="S11" s="264"/>
      <c r="T11" s="264"/>
      <c r="U11" s="264"/>
      <c r="V11" s="264"/>
      <c r="W11" s="264"/>
      <c r="X11" s="264"/>
      <c r="Y11" s="264"/>
      <c r="Z11" s="264">
        <v>1316</v>
      </c>
      <c r="AA11" s="264"/>
      <c r="AB11" s="264"/>
      <c r="AC11" s="264"/>
      <c r="AD11" s="264"/>
      <c r="AE11" s="264"/>
      <c r="AF11" s="264"/>
      <c r="AG11" s="264"/>
      <c r="AH11" s="264"/>
      <c r="AI11" s="264"/>
      <c r="AJ11" s="263">
        <v>0</v>
      </c>
      <c r="AK11" s="264"/>
      <c r="AL11" s="264"/>
      <c r="AM11" s="264"/>
      <c r="AN11" s="264"/>
      <c r="AO11" s="264"/>
      <c r="AP11" s="264"/>
      <c r="AQ11" s="264"/>
      <c r="AR11" s="264"/>
      <c r="AS11" s="265"/>
    </row>
    <row r="12" spans="1:45" ht="24" customHeight="1" x14ac:dyDescent="0.15">
      <c r="A12" s="258"/>
      <c r="B12" s="250"/>
      <c r="C12" s="250" t="s">
        <v>56</v>
      </c>
      <c r="D12" s="250"/>
      <c r="E12" s="250"/>
      <c r="F12" s="243" t="s">
        <v>78</v>
      </c>
      <c r="G12" s="243"/>
      <c r="H12" s="243"/>
      <c r="I12" s="243"/>
      <c r="J12" s="243"/>
      <c r="K12" s="243"/>
      <c r="L12" s="243"/>
      <c r="M12" s="243"/>
      <c r="N12" s="243"/>
      <c r="O12" s="243"/>
      <c r="P12" s="244">
        <f>P6+P8+P10</f>
        <v>26803</v>
      </c>
      <c r="Q12" s="244"/>
      <c r="R12" s="244"/>
      <c r="S12" s="244"/>
      <c r="T12" s="244"/>
      <c r="U12" s="244"/>
      <c r="V12" s="244"/>
      <c r="W12" s="244"/>
      <c r="X12" s="244"/>
      <c r="Y12" s="244"/>
      <c r="Z12" s="244">
        <f>Z6+Z8+Z10</f>
        <v>13109</v>
      </c>
      <c r="AA12" s="244"/>
      <c r="AB12" s="244"/>
      <c r="AC12" s="244"/>
      <c r="AD12" s="244"/>
      <c r="AE12" s="244"/>
      <c r="AF12" s="244"/>
      <c r="AG12" s="244"/>
      <c r="AH12" s="244"/>
      <c r="AI12" s="244"/>
      <c r="AJ12" s="272">
        <v>10753</v>
      </c>
      <c r="AK12" s="244"/>
      <c r="AL12" s="244"/>
      <c r="AM12" s="244"/>
      <c r="AN12" s="244"/>
      <c r="AO12" s="244"/>
      <c r="AP12" s="244"/>
      <c r="AQ12" s="244"/>
      <c r="AR12" s="244"/>
      <c r="AS12" s="246"/>
    </row>
    <row r="13" spans="1:45" ht="24" customHeight="1" thickBot="1" x14ac:dyDescent="0.2">
      <c r="A13" s="259"/>
      <c r="B13" s="260"/>
      <c r="C13" s="260"/>
      <c r="D13" s="260"/>
      <c r="E13" s="260"/>
      <c r="F13" s="247" t="s">
        <v>77</v>
      </c>
      <c r="G13" s="247"/>
      <c r="H13" s="247"/>
      <c r="I13" s="247"/>
      <c r="J13" s="247"/>
      <c r="K13" s="247"/>
      <c r="L13" s="247"/>
      <c r="M13" s="247"/>
      <c r="N13" s="247"/>
      <c r="O13" s="247"/>
      <c r="P13" s="255">
        <f>P7+P9+P11</f>
        <v>495270</v>
      </c>
      <c r="Q13" s="255"/>
      <c r="R13" s="255"/>
      <c r="S13" s="255"/>
      <c r="T13" s="255"/>
      <c r="U13" s="255"/>
      <c r="V13" s="255"/>
      <c r="W13" s="255"/>
      <c r="X13" s="255"/>
      <c r="Y13" s="255"/>
      <c r="Z13" s="255">
        <f>Z7+Z9+Z11</f>
        <v>246270</v>
      </c>
      <c r="AA13" s="255"/>
      <c r="AB13" s="255"/>
      <c r="AC13" s="255"/>
      <c r="AD13" s="255"/>
      <c r="AE13" s="255"/>
      <c r="AF13" s="255"/>
      <c r="AG13" s="255"/>
      <c r="AH13" s="255"/>
      <c r="AI13" s="255"/>
      <c r="AJ13" s="274">
        <v>191000</v>
      </c>
      <c r="AK13" s="255"/>
      <c r="AL13" s="255"/>
      <c r="AM13" s="255"/>
      <c r="AN13" s="255"/>
      <c r="AO13" s="255"/>
      <c r="AP13" s="255"/>
      <c r="AQ13" s="255"/>
      <c r="AR13" s="255"/>
      <c r="AS13" s="257"/>
    </row>
    <row r="14" spans="1:45" ht="19.5" customHeight="1" x14ac:dyDescent="0.15"/>
    <row r="15" spans="1:45" ht="21" customHeight="1" x14ac:dyDescent="0.15">
      <c r="A15" s="46" t="s">
        <v>81</v>
      </c>
    </row>
    <row r="16" spans="1:45" ht="16.5" customHeight="1" thickBot="1" x14ac:dyDescent="0.2">
      <c r="S16" s="47"/>
      <c r="U16" s="47"/>
      <c r="AL16" s="47"/>
      <c r="AN16" s="47"/>
      <c r="AS16" s="44" t="s">
        <v>101</v>
      </c>
    </row>
    <row r="17" spans="1:45" ht="24" customHeight="1" x14ac:dyDescent="0.15">
      <c r="A17" s="251" t="s">
        <v>75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 t="s">
        <v>44</v>
      </c>
      <c r="Q17" s="235"/>
      <c r="R17" s="235"/>
      <c r="S17" s="235"/>
      <c r="T17" s="235"/>
      <c r="U17" s="235"/>
      <c r="V17" s="235"/>
      <c r="W17" s="235"/>
      <c r="X17" s="235"/>
      <c r="Y17" s="235"/>
      <c r="Z17" s="235" t="s">
        <v>74</v>
      </c>
      <c r="AA17" s="235"/>
      <c r="AB17" s="235"/>
      <c r="AC17" s="235"/>
      <c r="AD17" s="235"/>
      <c r="AE17" s="235"/>
      <c r="AF17" s="235"/>
      <c r="AG17" s="235"/>
      <c r="AH17" s="235"/>
      <c r="AI17" s="235"/>
      <c r="AJ17" s="271" t="s">
        <v>100</v>
      </c>
      <c r="AK17" s="235"/>
      <c r="AL17" s="235"/>
      <c r="AM17" s="235"/>
      <c r="AN17" s="235"/>
      <c r="AO17" s="235"/>
      <c r="AP17" s="235"/>
      <c r="AQ17" s="235"/>
      <c r="AR17" s="235"/>
      <c r="AS17" s="252"/>
    </row>
    <row r="18" spans="1:45" ht="24" customHeight="1" x14ac:dyDescent="0.15">
      <c r="A18" s="273" t="s">
        <v>80</v>
      </c>
      <c r="B18" s="250"/>
      <c r="C18" s="250" t="s">
        <v>72</v>
      </c>
      <c r="D18" s="250"/>
      <c r="E18" s="250"/>
      <c r="F18" s="243" t="s">
        <v>78</v>
      </c>
      <c r="G18" s="243"/>
      <c r="H18" s="243"/>
      <c r="I18" s="243"/>
      <c r="J18" s="243"/>
      <c r="K18" s="243"/>
      <c r="L18" s="243"/>
      <c r="M18" s="243"/>
      <c r="N18" s="243"/>
      <c r="O18" s="243"/>
      <c r="P18" s="264">
        <v>950</v>
      </c>
      <c r="Q18" s="264"/>
      <c r="R18" s="264"/>
      <c r="S18" s="264"/>
      <c r="T18" s="264"/>
      <c r="U18" s="264"/>
      <c r="V18" s="264"/>
      <c r="W18" s="264"/>
      <c r="X18" s="264"/>
      <c r="Y18" s="264"/>
      <c r="Z18" s="264">
        <v>301</v>
      </c>
      <c r="AA18" s="264"/>
      <c r="AB18" s="264"/>
      <c r="AC18" s="264"/>
      <c r="AD18" s="264"/>
      <c r="AE18" s="264"/>
      <c r="AF18" s="264"/>
      <c r="AG18" s="264"/>
      <c r="AH18" s="264"/>
      <c r="AI18" s="264"/>
      <c r="AJ18" s="263">
        <v>472</v>
      </c>
      <c r="AK18" s="264"/>
      <c r="AL18" s="264"/>
      <c r="AM18" s="264"/>
      <c r="AN18" s="264"/>
      <c r="AO18" s="264"/>
      <c r="AP18" s="264"/>
      <c r="AQ18" s="264"/>
      <c r="AR18" s="264"/>
      <c r="AS18" s="265"/>
    </row>
    <row r="19" spans="1:45" ht="24" customHeight="1" x14ac:dyDescent="0.15">
      <c r="A19" s="258"/>
      <c r="B19" s="250"/>
      <c r="C19" s="250"/>
      <c r="D19" s="250"/>
      <c r="E19" s="250"/>
      <c r="F19" s="243" t="s">
        <v>77</v>
      </c>
      <c r="G19" s="243"/>
      <c r="H19" s="243"/>
      <c r="I19" s="243"/>
      <c r="J19" s="243"/>
      <c r="K19" s="243"/>
      <c r="L19" s="243"/>
      <c r="M19" s="243"/>
      <c r="N19" s="243"/>
      <c r="O19" s="243"/>
      <c r="P19" s="264">
        <v>21490</v>
      </c>
      <c r="Q19" s="264"/>
      <c r="R19" s="264"/>
      <c r="S19" s="264"/>
      <c r="T19" s="264"/>
      <c r="U19" s="264"/>
      <c r="V19" s="264"/>
      <c r="W19" s="264"/>
      <c r="X19" s="264"/>
      <c r="Y19" s="264"/>
      <c r="Z19" s="264">
        <v>24599</v>
      </c>
      <c r="AA19" s="264"/>
      <c r="AB19" s="264"/>
      <c r="AC19" s="264"/>
      <c r="AD19" s="264"/>
      <c r="AE19" s="264"/>
      <c r="AF19" s="264"/>
      <c r="AG19" s="264"/>
      <c r="AH19" s="264"/>
      <c r="AI19" s="264"/>
      <c r="AJ19" s="263">
        <v>15064</v>
      </c>
      <c r="AK19" s="264"/>
      <c r="AL19" s="264"/>
      <c r="AM19" s="264"/>
      <c r="AN19" s="264"/>
      <c r="AO19" s="264"/>
      <c r="AP19" s="264"/>
      <c r="AQ19" s="264"/>
      <c r="AR19" s="264"/>
      <c r="AS19" s="265"/>
    </row>
    <row r="20" spans="1:45" ht="24" customHeight="1" x14ac:dyDescent="0.15">
      <c r="A20" s="258"/>
      <c r="B20" s="250"/>
      <c r="C20" s="250" t="s">
        <v>71</v>
      </c>
      <c r="D20" s="250"/>
      <c r="E20" s="250"/>
      <c r="F20" s="243" t="s">
        <v>78</v>
      </c>
      <c r="G20" s="243"/>
      <c r="H20" s="243"/>
      <c r="I20" s="243"/>
      <c r="J20" s="243"/>
      <c r="K20" s="243"/>
      <c r="L20" s="243"/>
      <c r="M20" s="243"/>
      <c r="N20" s="243"/>
      <c r="O20" s="243"/>
      <c r="P20" s="264">
        <v>56</v>
      </c>
      <c r="Q20" s="264"/>
      <c r="R20" s="264"/>
      <c r="S20" s="264"/>
      <c r="T20" s="264"/>
      <c r="U20" s="264"/>
      <c r="V20" s="264"/>
      <c r="W20" s="264"/>
      <c r="X20" s="264"/>
      <c r="Y20" s="264"/>
      <c r="Z20" s="264">
        <v>70</v>
      </c>
      <c r="AA20" s="264"/>
      <c r="AB20" s="264"/>
      <c r="AC20" s="264"/>
      <c r="AD20" s="264"/>
      <c r="AE20" s="264"/>
      <c r="AF20" s="264"/>
      <c r="AG20" s="264"/>
      <c r="AH20" s="264"/>
      <c r="AI20" s="264"/>
      <c r="AJ20" s="263">
        <v>0</v>
      </c>
      <c r="AK20" s="264"/>
      <c r="AL20" s="264"/>
      <c r="AM20" s="264"/>
      <c r="AN20" s="264"/>
      <c r="AO20" s="264"/>
      <c r="AP20" s="264"/>
      <c r="AQ20" s="264"/>
      <c r="AR20" s="264"/>
      <c r="AS20" s="265"/>
    </row>
    <row r="21" spans="1:45" ht="24" customHeight="1" x14ac:dyDescent="0.15">
      <c r="A21" s="258"/>
      <c r="B21" s="250"/>
      <c r="C21" s="250"/>
      <c r="D21" s="250"/>
      <c r="E21" s="250"/>
      <c r="F21" s="243" t="s">
        <v>77</v>
      </c>
      <c r="G21" s="243"/>
      <c r="H21" s="243"/>
      <c r="I21" s="243"/>
      <c r="J21" s="243"/>
      <c r="K21" s="243"/>
      <c r="L21" s="243"/>
      <c r="M21" s="243"/>
      <c r="N21" s="243"/>
      <c r="O21" s="243"/>
      <c r="P21" s="264">
        <v>1480</v>
      </c>
      <c r="Q21" s="264"/>
      <c r="R21" s="264"/>
      <c r="S21" s="264"/>
      <c r="T21" s="264"/>
      <c r="U21" s="264"/>
      <c r="V21" s="264"/>
      <c r="W21" s="264"/>
      <c r="X21" s="264"/>
      <c r="Y21" s="264"/>
      <c r="Z21" s="264">
        <v>1277</v>
      </c>
      <c r="AA21" s="264"/>
      <c r="AB21" s="264"/>
      <c r="AC21" s="264"/>
      <c r="AD21" s="264"/>
      <c r="AE21" s="264"/>
      <c r="AF21" s="264"/>
      <c r="AG21" s="264"/>
      <c r="AH21" s="264"/>
      <c r="AI21" s="264"/>
      <c r="AJ21" s="263">
        <v>0</v>
      </c>
      <c r="AK21" s="264"/>
      <c r="AL21" s="264"/>
      <c r="AM21" s="264"/>
      <c r="AN21" s="264"/>
      <c r="AO21" s="264"/>
      <c r="AP21" s="264"/>
      <c r="AQ21" s="264"/>
      <c r="AR21" s="264"/>
      <c r="AS21" s="265"/>
    </row>
    <row r="22" spans="1:45" ht="24" customHeight="1" x14ac:dyDescent="0.15">
      <c r="A22" s="258"/>
      <c r="B22" s="250"/>
      <c r="C22" s="250" t="s">
        <v>56</v>
      </c>
      <c r="D22" s="250"/>
      <c r="E22" s="250"/>
      <c r="F22" s="243" t="s">
        <v>78</v>
      </c>
      <c r="G22" s="243"/>
      <c r="H22" s="243"/>
      <c r="I22" s="243"/>
      <c r="J22" s="243"/>
      <c r="K22" s="243"/>
      <c r="L22" s="243"/>
      <c r="M22" s="243"/>
      <c r="N22" s="243"/>
      <c r="O22" s="243"/>
      <c r="P22" s="244">
        <f>P18+P20</f>
        <v>1006</v>
      </c>
      <c r="Q22" s="244"/>
      <c r="R22" s="244"/>
      <c r="S22" s="244"/>
      <c r="T22" s="244"/>
      <c r="U22" s="244"/>
      <c r="V22" s="244"/>
      <c r="W22" s="244"/>
      <c r="X22" s="244"/>
      <c r="Y22" s="244"/>
      <c r="Z22" s="244">
        <f>Z18+Z20</f>
        <v>371</v>
      </c>
      <c r="AA22" s="244"/>
      <c r="AB22" s="244"/>
      <c r="AC22" s="244"/>
      <c r="AD22" s="244"/>
      <c r="AE22" s="244"/>
      <c r="AF22" s="244"/>
      <c r="AG22" s="244"/>
      <c r="AH22" s="244"/>
      <c r="AI22" s="244"/>
      <c r="AJ22" s="272">
        <v>472</v>
      </c>
      <c r="AK22" s="244"/>
      <c r="AL22" s="244"/>
      <c r="AM22" s="244"/>
      <c r="AN22" s="244"/>
      <c r="AO22" s="244"/>
      <c r="AP22" s="244"/>
      <c r="AQ22" s="244"/>
      <c r="AR22" s="244"/>
      <c r="AS22" s="246"/>
    </row>
    <row r="23" spans="1:45" ht="24" customHeight="1" thickBot="1" x14ac:dyDescent="0.2">
      <c r="A23" s="259"/>
      <c r="B23" s="260"/>
      <c r="C23" s="260"/>
      <c r="D23" s="260"/>
      <c r="E23" s="260"/>
      <c r="F23" s="247" t="s">
        <v>77</v>
      </c>
      <c r="G23" s="247"/>
      <c r="H23" s="247"/>
      <c r="I23" s="247"/>
      <c r="J23" s="247"/>
      <c r="K23" s="247"/>
      <c r="L23" s="247"/>
      <c r="M23" s="247"/>
      <c r="N23" s="247"/>
      <c r="O23" s="247"/>
      <c r="P23" s="255">
        <f>P19+P21</f>
        <v>22970</v>
      </c>
      <c r="Q23" s="255"/>
      <c r="R23" s="255"/>
      <c r="S23" s="255"/>
      <c r="T23" s="255"/>
      <c r="U23" s="255"/>
      <c r="V23" s="255"/>
      <c r="W23" s="255"/>
      <c r="X23" s="255"/>
      <c r="Y23" s="255"/>
      <c r="Z23" s="255">
        <f>Z19+Z21</f>
        <v>25876</v>
      </c>
      <c r="AA23" s="255"/>
      <c r="AB23" s="255"/>
      <c r="AC23" s="255"/>
      <c r="AD23" s="255"/>
      <c r="AE23" s="255"/>
      <c r="AF23" s="255"/>
      <c r="AG23" s="255"/>
      <c r="AH23" s="255"/>
      <c r="AI23" s="255"/>
      <c r="AJ23" s="255">
        <v>15064</v>
      </c>
      <c r="AK23" s="255"/>
      <c r="AL23" s="255"/>
      <c r="AM23" s="255"/>
      <c r="AN23" s="255"/>
      <c r="AO23" s="255"/>
      <c r="AP23" s="255"/>
      <c r="AQ23" s="255"/>
      <c r="AR23" s="255"/>
      <c r="AS23" s="257"/>
    </row>
    <row r="24" spans="1:45" ht="19.5" customHeight="1" x14ac:dyDescent="0.15"/>
    <row r="25" spans="1:45" ht="21" customHeight="1" x14ac:dyDescent="0.15">
      <c r="A25" s="46" t="s">
        <v>102</v>
      </c>
    </row>
    <row r="26" spans="1:45" ht="16.5" customHeight="1" thickBot="1" x14ac:dyDescent="0.2">
      <c r="S26" s="47"/>
      <c r="U26" s="47"/>
      <c r="AL26" s="47"/>
      <c r="AN26" s="47"/>
      <c r="AS26" s="44" t="s">
        <v>103</v>
      </c>
    </row>
    <row r="27" spans="1:45" ht="24" customHeight="1" x14ac:dyDescent="0.15">
      <c r="A27" s="251" t="s">
        <v>75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6" t="s">
        <v>44</v>
      </c>
      <c r="Q27" s="237"/>
      <c r="R27" s="237"/>
      <c r="S27" s="237"/>
      <c r="T27" s="237"/>
      <c r="U27" s="237"/>
      <c r="V27" s="237"/>
      <c r="W27" s="237"/>
      <c r="X27" s="237"/>
      <c r="Y27" s="271"/>
      <c r="Z27" s="235" t="s">
        <v>74</v>
      </c>
      <c r="AA27" s="235"/>
      <c r="AB27" s="235"/>
      <c r="AC27" s="235"/>
      <c r="AD27" s="235"/>
      <c r="AE27" s="235"/>
      <c r="AF27" s="235"/>
      <c r="AG27" s="235"/>
      <c r="AH27" s="235"/>
      <c r="AI27" s="235"/>
      <c r="AJ27" s="271" t="s">
        <v>100</v>
      </c>
      <c r="AK27" s="235"/>
      <c r="AL27" s="235"/>
      <c r="AM27" s="235"/>
      <c r="AN27" s="235"/>
      <c r="AO27" s="235"/>
      <c r="AP27" s="235"/>
      <c r="AQ27" s="235"/>
      <c r="AR27" s="235"/>
      <c r="AS27" s="252"/>
    </row>
    <row r="28" spans="1:45" ht="24" customHeight="1" x14ac:dyDescent="0.15">
      <c r="A28" s="258" t="s">
        <v>79</v>
      </c>
      <c r="B28" s="250"/>
      <c r="C28" s="250"/>
      <c r="D28" s="250"/>
      <c r="E28" s="250"/>
      <c r="F28" s="243" t="s">
        <v>78</v>
      </c>
      <c r="G28" s="243"/>
      <c r="H28" s="243"/>
      <c r="I28" s="243"/>
      <c r="J28" s="243"/>
      <c r="K28" s="243"/>
      <c r="L28" s="243"/>
      <c r="M28" s="243"/>
      <c r="N28" s="243"/>
      <c r="O28" s="243"/>
      <c r="P28" s="261">
        <v>3732</v>
      </c>
      <c r="Q28" s="262"/>
      <c r="R28" s="262"/>
      <c r="S28" s="262"/>
      <c r="T28" s="262"/>
      <c r="U28" s="262"/>
      <c r="V28" s="262"/>
      <c r="W28" s="262"/>
      <c r="X28" s="262"/>
      <c r="Y28" s="263"/>
      <c r="Z28" s="264">
        <v>3020</v>
      </c>
      <c r="AA28" s="264"/>
      <c r="AB28" s="264"/>
      <c r="AC28" s="264"/>
      <c r="AD28" s="264"/>
      <c r="AE28" s="264"/>
      <c r="AF28" s="264"/>
      <c r="AG28" s="264"/>
      <c r="AH28" s="264"/>
      <c r="AI28" s="264"/>
      <c r="AJ28" s="263">
        <v>2682</v>
      </c>
      <c r="AK28" s="264"/>
      <c r="AL28" s="264"/>
      <c r="AM28" s="264"/>
      <c r="AN28" s="264"/>
      <c r="AO28" s="264"/>
      <c r="AP28" s="264"/>
      <c r="AQ28" s="264"/>
      <c r="AR28" s="264"/>
      <c r="AS28" s="265"/>
    </row>
    <row r="29" spans="1:45" ht="24" customHeight="1" thickBot="1" x14ac:dyDescent="0.2">
      <c r="A29" s="259"/>
      <c r="B29" s="260"/>
      <c r="C29" s="260"/>
      <c r="D29" s="260"/>
      <c r="E29" s="260"/>
      <c r="F29" s="247" t="s">
        <v>77</v>
      </c>
      <c r="G29" s="247"/>
      <c r="H29" s="247"/>
      <c r="I29" s="247"/>
      <c r="J29" s="247"/>
      <c r="K29" s="247"/>
      <c r="L29" s="247"/>
      <c r="M29" s="247"/>
      <c r="N29" s="247"/>
      <c r="O29" s="247"/>
      <c r="P29" s="266">
        <v>103658</v>
      </c>
      <c r="Q29" s="267"/>
      <c r="R29" s="267"/>
      <c r="S29" s="267"/>
      <c r="T29" s="267"/>
      <c r="U29" s="267"/>
      <c r="V29" s="267"/>
      <c r="W29" s="267"/>
      <c r="X29" s="267"/>
      <c r="Y29" s="268"/>
      <c r="Z29" s="269">
        <v>120321</v>
      </c>
      <c r="AA29" s="269"/>
      <c r="AB29" s="269"/>
      <c r="AC29" s="269"/>
      <c r="AD29" s="269"/>
      <c r="AE29" s="269"/>
      <c r="AF29" s="269"/>
      <c r="AG29" s="269"/>
      <c r="AH29" s="269"/>
      <c r="AI29" s="269"/>
      <c r="AJ29" s="268">
        <v>59325</v>
      </c>
      <c r="AK29" s="269"/>
      <c r="AL29" s="269"/>
      <c r="AM29" s="269"/>
      <c r="AN29" s="269"/>
      <c r="AO29" s="269"/>
      <c r="AP29" s="269"/>
      <c r="AQ29" s="269"/>
      <c r="AR29" s="269"/>
      <c r="AS29" s="270"/>
    </row>
    <row r="30" spans="1:45" ht="19.5" customHeight="1" x14ac:dyDescent="0.15">
      <c r="AL30" s="47"/>
      <c r="AN30" s="47"/>
    </row>
    <row r="31" spans="1:45" ht="21" customHeight="1" x14ac:dyDescent="0.15">
      <c r="A31" s="46" t="s">
        <v>76</v>
      </c>
    </row>
    <row r="32" spans="1:45" ht="16.5" customHeight="1" thickBot="1" x14ac:dyDescent="0.2">
      <c r="S32" s="47"/>
      <c r="U32" s="47"/>
      <c r="AL32" s="47"/>
      <c r="AN32" s="47"/>
      <c r="AS32" s="44" t="s">
        <v>103</v>
      </c>
    </row>
    <row r="33" spans="1:45" ht="24" customHeight="1" x14ac:dyDescent="0.15">
      <c r="A33" s="251" t="s">
        <v>75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 t="s">
        <v>44</v>
      </c>
      <c r="Q33" s="235"/>
      <c r="R33" s="235"/>
      <c r="S33" s="235"/>
      <c r="T33" s="235"/>
      <c r="U33" s="235"/>
      <c r="V33" s="235"/>
      <c r="W33" s="235"/>
      <c r="X33" s="235"/>
      <c r="Y33" s="235"/>
      <c r="Z33" s="235" t="s">
        <v>74</v>
      </c>
      <c r="AA33" s="235"/>
      <c r="AB33" s="235"/>
      <c r="AC33" s="235"/>
      <c r="AD33" s="235"/>
      <c r="AE33" s="235"/>
      <c r="AF33" s="235"/>
      <c r="AG33" s="235"/>
      <c r="AH33" s="235"/>
      <c r="AI33" s="236"/>
      <c r="AJ33" s="235" t="s">
        <v>100</v>
      </c>
      <c r="AK33" s="235"/>
      <c r="AL33" s="235"/>
      <c r="AM33" s="235"/>
      <c r="AN33" s="235"/>
      <c r="AO33" s="235"/>
      <c r="AP33" s="235"/>
      <c r="AQ33" s="235"/>
      <c r="AR33" s="235"/>
      <c r="AS33" s="252"/>
    </row>
    <row r="34" spans="1:45" ht="24" customHeight="1" x14ac:dyDescent="0.15">
      <c r="A34" s="253" t="s">
        <v>73</v>
      </c>
      <c r="B34" s="241"/>
      <c r="C34" s="241" t="s">
        <v>72</v>
      </c>
      <c r="D34" s="241"/>
      <c r="E34" s="241"/>
      <c r="F34" s="243" t="s">
        <v>70</v>
      </c>
      <c r="G34" s="243"/>
      <c r="H34" s="243"/>
      <c r="I34" s="243"/>
      <c r="J34" s="243"/>
      <c r="K34" s="243"/>
      <c r="L34" s="243"/>
      <c r="M34" s="243"/>
      <c r="N34" s="243"/>
      <c r="O34" s="243"/>
      <c r="P34" s="244">
        <v>6</v>
      </c>
      <c r="Q34" s="244"/>
      <c r="R34" s="244"/>
      <c r="S34" s="244"/>
      <c r="T34" s="244"/>
      <c r="U34" s="244"/>
      <c r="V34" s="244"/>
      <c r="W34" s="244"/>
      <c r="X34" s="244"/>
      <c r="Y34" s="244"/>
      <c r="Z34" s="244">
        <v>3</v>
      </c>
      <c r="AA34" s="244"/>
      <c r="AB34" s="244"/>
      <c r="AC34" s="244"/>
      <c r="AD34" s="244"/>
      <c r="AE34" s="244"/>
      <c r="AF34" s="244"/>
      <c r="AG34" s="244"/>
      <c r="AH34" s="244"/>
      <c r="AI34" s="245"/>
      <c r="AJ34" s="244">
        <v>2</v>
      </c>
      <c r="AK34" s="244"/>
      <c r="AL34" s="244"/>
      <c r="AM34" s="244"/>
      <c r="AN34" s="244"/>
      <c r="AO34" s="244"/>
      <c r="AP34" s="244"/>
      <c r="AQ34" s="244"/>
      <c r="AR34" s="244"/>
      <c r="AS34" s="246"/>
    </row>
    <row r="35" spans="1:45" ht="24" customHeight="1" x14ac:dyDescent="0.15">
      <c r="A35" s="253"/>
      <c r="B35" s="241"/>
      <c r="C35" s="241"/>
      <c r="D35" s="241"/>
      <c r="E35" s="241"/>
      <c r="F35" s="243" t="s">
        <v>69</v>
      </c>
      <c r="G35" s="243"/>
      <c r="H35" s="243"/>
      <c r="I35" s="243"/>
      <c r="J35" s="243"/>
      <c r="K35" s="243"/>
      <c r="L35" s="243"/>
      <c r="M35" s="243"/>
      <c r="N35" s="243"/>
      <c r="O35" s="243"/>
      <c r="P35" s="244">
        <v>0</v>
      </c>
      <c r="Q35" s="244"/>
      <c r="R35" s="244"/>
      <c r="S35" s="244"/>
      <c r="T35" s="244"/>
      <c r="U35" s="244"/>
      <c r="V35" s="244"/>
      <c r="W35" s="244"/>
      <c r="X35" s="244"/>
      <c r="Y35" s="244"/>
      <c r="Z35" s="244">
        <v>2</v>
      </c>
      <c r="AA35" s="244"/>
      <c r="AB35" s="244"/>
      <c r="AC35" s="244"/>
      <c r="AD35" s="244"/>
      <c r="AE35" s="244"/>
      <c r="AF35" s="244"/>
      <c r="AG35" s="244"/>
      <c r="AH35" s="244"/>
      <c r="AI35" s="245"/>
      <c r="AJ35" s="244">
        <v>0</v>
      </c>
      <c r="AK35" s="244"/>
      <c r="AL35" s="244"/>
      <c r="AM35" s="244"/>
      <c r="AN35" s="244"/>
      <c r="AO35" s="244"/>
      <c r="AP35" s="244"/>
      <c r="AQ35" s="244"/>
      <c r="AR35" s="244"/>
      <c r="AS35" s="246"/>
    </row>
    <row r="36" spans="1:45" ht="24" customHeight="1" x14ac:dyDescent="0.15">
      <c r="A36" s="253"/>
      <c r="B36" s="241"/>
      <c r="C36" s="241"/>
      <c r="D36" s="241"/>
      <c r="E36" s="241"/>
      <c r="F36" s="243" t="s">
        <v>68</v>
      </c>
      <c r="G36" s="243"/>
      <c r="H36" s="243"/>
      <c r="I36" s="243"/>
      <c r="J36" s="243"/>
      <c r="K36" s="243"/>
      <c r="L36" s="243"/>
      <c r="M36" s="243"/>
      <c r="N36" s="243"/>
      <c r="O36" s="243"/>
      <c r="P36" s="244">
        <v>0</v>
      </c>
      <c r="Q36" s="244"/>
      <c r="R36" s="244"/>
      <c r="S36" s="244"/>
      <c r="T36" s="244"/>
      <c r="U36" s="244"/>
      <c r="V36" s="244"/>
      <c r="W36" s="244"/>
      <c r="X36" s="244"/>
      <c r="Y36" s="244"/>
      <c r="Z36" s="244">
        <v>6111</v>
      </c>
      <c r="AA36" s="244"/>
      <c r="AB36" s="244"/>
      <c r="AC36" s="244"/>
      <c r="AD36" s="244"/>
      <c r="AE36" s="244"/>
      <c r="AF36" s="244"/>
      <c r="AG36" s="244"/>
      <c r="AH36" s="244"/>
      <c r="AI36" s="245"/>
      <c r="AJ36" s="244">
        <v>0</v>
      </c>
      <c r="AK36" s="244"/>
      <c r="AL36" s="244"/>
      <c r="AM36" s="244"/>
      <c r="AN36" s="244"/>
      <c r="AO36" s="244"/>
      <c r="AP36" s="244"/>
      <c r="AQ36" s="244"/>
      <c r="AR36" s="244"/>
      <c r="AS36" s="246"/>
    </row>
    <row r="37" spans="1:45" ht="24" customHeight="1" x14ac:dyDescent="0.15">
      <c r="A37" s="253"/>
      <c r="B37" s="241"/>
      <c r="C37" s="241" t="s">
        <v>71</v>
      </c>
      <c r="D37" s="241"/>
      <c r="E37" s="241"/>
      <c r="F37" s="243" t="s">
        <v>70</v>
      </c>
      <c r="G37" s="243"/>
      <c r="H37" s="243"/>
      <c r="I37" s="243"/>
      <c r="J37" s="243"/>
      <c r="K37" s="243"/>
      <c r="L37" s="243"/>
      <c r="M37" s="243"/>
      <c r="N37" s="243"/>
      <c r="O37" s="243"/>
      <c r="P37" s="244">
        <v>133</v>
      </c>
      <c r="Q37" s="244"/>
      <c r="R37" s="244"/>
      <c r="S37" s="244"/>
      <c r="T37" s="244"/>
      <c r="U37" s="244"/>
      <c r="V37" s="244"/>
      <c r="W37" s="244"/>
      <c r="X37" s="244"/>
      <c r="Y37" s="244"/>
      <c r="Z37" s="244">
        <v>56</v>
      </c>
      <c r="AA37" s="244"/>
      <c r="AB37" s="244"/>
      <c r="AC37" s="244"/>
      <c r="AD37" s="244"/>
      <c r="AE37" s="244"/>
      <c r="AF37" s="244"/>
      <c r="AG37" s="244"/>
      <c r="AH37" s="244"/>
      <c r="AI37" s="245"/>
      <c r="AJ37" s="244">
        <v>23</v>
      </c>
      <c r="AK37" s="244"/>
      <c r="AL37" s="244"/>
      <c r="AM37" s="244"/>
      <c r="AN37" s="244"/>
      <c r="AO37" s="244"/>
      <c r="AP37" s="244"/>
      <c r="AQ37" s="244"/>
      <c r="AR37" s="244"/>
      <c r="AS37" s="246"/>
    </row>
    <row r="38" spans="1:45" ht="24" customHeight="1" x14ac:dyDescent="0.15">
      <c r="A38" s="253"/>
      <c r="B38" s="241"/>
      <c r="C38" s="241"/>
      <c r="D38" s="241"/>
      <c r="E38" s="241"/>
      <c r="F38" s="243" t="s">
        <v>69</v>
      </c>
      <c r="G38" s="243"/>
      <c r="H38" s="243"/>
      <c r="I38" s="243"/>
      <c r="J38" s="243"/>
      <c r="K38" s="243"/>
      <c r="L38" s="243"/>
      <c r="M38" s="243"/>
      <c r="N38" s="243"/>
      <c r="O38" s="243"/>
      <c r="P38" s="244">
        <v>89</v>
      </c>
      <c r="Q38" s="244"/>
      <c r="R38" s="244"/>
      <c r="S38" s="244"/>
      <c r="T38" s="244"/>
      <c r="U38" s="244"/>
      <c r="V38" s="244"/>
      <c r="W38" s="244"/>
      <c r="X38" s="244"/>
      <c r="Y38" s="244"/>
      <c r="Z38" s="244">
        <v>42</v>
      </c>
      <c r="AA38" s="244"/>
      <c r="AB38" s="244"/>
      <c r="AC38" s="244"/>
      <c r="AD38" s="244"/>
      <c r="AE38" s="244"/>
      <c r="AF38" s="244"/>
      <c r="AG38" s="244"/>
      <c r="AH38" s="244"/>
      <c r="AI38" s="245"/>
      <c r="AJ38" s="244">
        <v>19</v>
      </c>
      <c r="AK38" s="244"/>
      <c r="AL38" s="244"/>
      <c r="AM38" s="244"/>
      <c r="AN38" s="244"/>
      <c r="AO38" s="244"/>
      <c r="AP38" s="244"/>
      <c r="AQ38" s="244"/>
      <c r="AR38" s="244"/>
      <c r="AS38" s="246"/>
    </row>
    <row r="39" spans="1:45" ht="24" customHeight="1" thickBot="1" x14ac:dyDescent="0.2">
      <c r="A39" s="254"/>
      <c r="B39" s="242"/>
      <c r="C39" s="242"/>
      <c r="D39" s="242"/>
      <c r="E39" s="242"/>
      <c r="F39" s="247" t="s">
        <v>68</v>
      </c>
      <c r="G39" s="247"/>
      <c r="H39" s="247"/>
      <c r="I39" s="247"/>
      <c r="J39" s="247"/>
      <c r="K39" s="247"/>
      <c r="L39" s="247"/>
      <c r="M39" s="247"/>
      <c r="N39" s="247"/>
      <c r="O39" s="247"/>
      <c r="P39" s="255">
        <v>743</v>
      </c>
      <c r="Q39" s="255"/>
      <c r="R39" s="255"/>
      <c r="S39" s="255"/>
      <c r="T39" s="255"/>
      <c r="U39" s="255"/>
      <c r="V39" s="255"/>
      <c r="W39" s="255"/>
      <c r="X39" s="255"/>
      <c r="Y39" s="255"/>
      <c r="Z39" s="255">
        <v>145</v>
      </c>
      <c r="AA39" s="255"/>
      <c r="AB39" s="255"/>
      <c r="AC39" s="255"/>
      <c r="AD39" s="255"/>
      <c r="AE39" s="255"/>
      <c r="AF39" s="255"/>
      <c r="AG39" s="255"/>
      <c r="AH39" s="255"/>
      <c r="AI39" s="256"/>
      <c r="AJ39" s="255">
        <v>70</v>
      </c>
      <c r="AK39" s="255"/>
      <c r="AL39" s="255"/>
      <c r="AM39" s="255"/>
      <c r="AN39" s="255"/>
      <c r="AO39" s="255"/>
      <c r="AP39" s="255"/>
      <c r="AQ39" s="255"/>
      <c r="AR39" s="255"/>
      <c r="AS39" s="257"/>
    </row>
    <row r="40" spans="1:45" ht="19.5" customHeight="1" x14ac:dyDescent="0.15">
      <c r="AL40" s="47"/>
      <c r="AN40" s="47"/>
    </row>
    <row r="41" spans="1:45" ht="21" customHeight="1" x14ac:dyDescent="0.15">
      <c r="A41" s="46" t="s">
        <v>67</v>
      </c>
      <c r="B41" s="46"/>
    </row>
    <row r="42" spans="1:45" ht="19.5" customHeight="1" x14ac:dyDescent="0.15">
      <c r="A42" s="46"/>
      <c r="B42" s="46" t="s">
        <v>66</v>
      </c>
      <c r="D42" s="45"/>
      <c r="AB42" s="44"/>
      <c r="AE42" s="46" t="s">
        <v>65</v>
      </c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4"/>
    </row>
    <row r="43" spans="1:45" ht="15.75" customHeight="1" thickBot="1" x14ac:dyDescent="0.2">
      <c r="D43" s="45"/>
      <c r="AB43" s="44" t="s">
        <v>103</v>
      </c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4" t="s">
        <v>103</v>
      </c>
    </row>
    <row r="44" spans="1:45" ht="45" customHeight="1" x14ac:dyDescent="0.15">
      <c r="A44" s="228" t="s">
        <v>61</v>
      </c>
      <c r="B44" s="229"/>
      <c r="C44" s="229"/>
      <c r="D44" s="229"/>
      <c r="E44" s="229"/>
      <c r="F44" s="230"/>
      <c r="G44" s="234" t="s">
        <v>64</v>
      </c>
      <c r="H44" s="235"/>
      <c r="I44" s="235"/>
      <c r="J44" s="235"/>
      <c r="K44" s="235"/>
      <c r="L44" s="234" t="s">
        <v>63</v>
      </c>
      <c r="M44" s="235"/>
      <c r="N44" s="235"/>
      <c r="O44" s="235"/>
      <c r="P44" s="235"/>
      <c r="Q44" s="234" t="s">
        <v>84</v>
      </c>
      <c r="R44" s="235"/>
      <c r="S44" s="235"/>
      <c r="T44" s="235"/>
      <c r="U44" s="235"/>
      <c r="V44" s="236" t="s">
        <v>62</v>
      </c>
      <c r="W44" s="237"/>
      <c r="X44" s="237"/>
      <c r="Y44" s="237"/>
      <c r="Z44" s="237"/>
      <c r="AA44" s="237"/>
      <c r="AB44" s="238"/>
      <c r="AC44" s="43"/>
      <c r="AD44" s="43"/>
      <c r="AE44" s="228" t="s">
        <v>61</v>
      </c>
      <c r="AF44" s="229"/>
      <c r="AG44" s="229"/>
      <c r="AH44" s="229"/>
      <c r="AI44" s="229"/>
      <c r="AJ44" s="230"/>
      <c r="AK44" s="239" t="s">
        <v>12</v>
      </c>
      <c r="AL44" s="239"/>
      <c r="AM44" s="239"/>
      <c r="AN44" s="239" t="s">
        <v>13</v>
      </c>
      <c r="AO44" s="239"/>
      <c r="AP44" s="239"/>
      <c r="AQ44" s="239"/>
      <c r="AR44" s="239"/>
      <c r="AS44" s="248"/>
    </row>
    <row r="45" spans="1:45" ht="45" customHeight="1" x14ac:dyDescent="0.15">
      <c r="A45" s="231"/>
      <c r="B45" s="232"/>
      <c r="C45" s="232"/>
      <c r="D45" s="232"/>
      <c r="E45" s="232"/>
      <c r="F45" s="233"/>
      <c r="G45" s="250" t="s">
        <v>12</v>
      </c>
      <c r="H45" s="250"/>
      <c r="I45" s="250" t="s">
        <v>13</v>
      </c>
      <c r="J45" s="250"/>
      <c r="K45" s="250"/>
      <c r="L45" s="250" t="s">
        <v>12</v>
      </c>
      <c r="M45" s="250"/>
      <c r="N45" s="250" t="s">
        <v>13</v>
      </c>
      <c r="O45" s="250"/>
      <c r="P45" s="250"/>
      <c r="Q45" s="250" t="s">
        <v>12</v>
      </c>
      <c r="R45" s="250"/>
      <c r="S45" s="250" t="s">
        <v>13</v>
      </c>
      <c r="T45" s="250"/>
      <c r="U45" s="250"/>
      <c r="V45" s="224" t="s">
        <v>12</v>
      </c>
      <c r="W45" s="225"/>
      <c r="X45" s="226"/>
      <c r="Y45" s="224" t="s">
        <v>13</v>
      </c>
      <c r="Z45" s="225"/>
      <c r="AA45" s="225"/>
      <c r="AB45" s="227"/>
      <c r="AC45" s="43"/>
      <c r="AD45" s="43"/>
      <c r="AE45" s="231"/>
      <c r="AF45" s="232"/>
      <c r="AG45" s="232"/>
      <c r="AH45" s="232"/>
      <c r="AI45" s="232"/>
      <c r="AJ45" s="233"/>
      <c r="AK45" s="240"/>
      <c r="AL45" s="240"/>
      <c r="AM45" s="240"/>
      <c r="AN45" s="240"/>
      <c r="AO45" s="240"/>
      <c r="AP45" s="240"/>
      <c r="AQ45" s="240"/>
      <c r="AR45" s="240"/>
      <c r="AS45" s="249"/>
    </row>
    <row r="46" spans="1:45" ht="45" customHeight="1" x14ac:dyDescent="0.15">
      <c r="A46" s="214" t="s">
        <v>60</v>
      </c>
      <c r="B46" s="215"/>
      <c r="C46" s="215"/>
      <c r="D46" s="215"/>
      <c r="E46" s="215"/>
      <c r="F46" s="216"/>
      <c r="G46" s="205">
        <v>126</v>
      </c>
      <c r="H46" s="205"/>
      <c r="I46" s="205">
        <v>10372</v>
      </c>
      <c r="J46" s="205"/>
      <c r="K46" s="205"/>
      <c r="L46" s="205">
        <v>467</v>
      </c>
      <c r="M46" s="205"/>
      <c r="N46" s="205">
        <v>10889</v>
      </c>
      <c r="O46" s="205"/>
      <c r="P46" s="205"/>
      <c r="Q46" s="205">
        <v>31</v>
      </c>
      <c r="R46" s="205"/>
      <c r="S46" s="205">
        <v>1350</v>
      </c>
      <c r="T46" s="205"/>
      <c r="U46" s="205"/>
      <c r="V46" s="206">
        <f t="shared" ref="V46:V51" si="0">G46+L46+Q46</f>
        <v>624</v>
      </c>
      <c r="W46" s="207"/>
      <c r="X46" s="208"/>
      <c r="Y46" s="206">
        <f t="shared" ref="Y46:Y51" si="1">I46+N46+S46</f>
        <v>22611</v>
      </c>
      <c r="Z46" s="207"/>
      <c r="AA46" s="207"/>
      <c r="AB46" s="209"/>
      <c r="AC46" s="43"/>
      <c r="AD46" s="43"/>
      <c r="AE46" s="214" t="s">
        <v>60</v>
      </c>
      <c r="AF46" s="215"/>
      <c r="AG46" s="215"/>
      <c r="AH46" s="215"/>
      <c r="AI46" s="215"/>
      <c r="AJ46" s="216"/>
      <c r="AK46" s="205">
        <v>2146</v>
      </c>
      <c r="AL46" s="205"/>
      <c r="AM46" s="205"/>
      <c r="AN46" s="205">
        <v>85567</v>
      </c>
      <c r="AO46" s="205"/>
      <c r="AP46" s="205"/>
      <c r="AQ46" s="205"/>
      <c r="AR46" s="205"/>
      <c r="AS46" s="220"/>
    </row>
    <row r="47" spans="1:45" ht="45" customHeight="1" x14ac:dyDescent="0.15">
      <c r="A47" s="214" t="s">
        <v>59</v>
      </c>
      <c r="B47" s="215"/>
      <c r="C47" s="215"/>
      <c r="D47" s="215"/>
      <c r="E47" s="215"/>
      <c r="F47" s="216"/>
      <c r="G47" s="205">
        <v>0</v>
      </c>
      <c r="H47" s="205"/>
      <c r="I47" s="205">
        <v>0</v>
      </c>
      <c r="J47" s="205"/>
      <c r="K47" s="205"/>
      <c r="L47" s="205">
        <v>0</v>
      </c>
      <c r="M47" s="205"/>
      <c r="N47" s="205">
        <v>0</v>
      </c>
      <c r="O47" s="205"/>
      <c r="P47" s="205"/>
      <c r="Q47" s="205">
        <v>0</v>
      </c>
      <c r="R47" s="205"/>
      <c r="S47" s="205">
        <v>0</v>
      </c>
      <c r="T47" s="205"/>
      <c r="U47" s="205"/>
      <c r="V47" s="206">
        <f t="shared" si="0"/>
        <v>0</v>
      </c>
      <c r="W47" s="207"/>
      <c r="X47" s="208"/>
      <c r="Y47" s="206">
        <f t="shared" si="1"/>
        <v>0</v>
      </c>
      <c r="Z47" s="207"/>
      <c r="AA47" s="207"/>
      <c r="AB47" s="209"/>
      <c r="AC47" s="43"/>
      <c r="AD47" s="43"/>
      <c r="AE47" s="214" t="s">
        <v>59</v>
      </c>
      <c r="AF47" s="215"/>
      <c r="AG47" s="215"/>
      <c r="AH47" s="215"/>
      <c r="AI47" s="215"/>
      <c r="AJ47" s="216"/>
      <c r="AK47" s="205">
        <v>2</v>
      </c>
      <c r="AL47" s="205"/>
      <c r="AM47" s="205"/>
      <c r="AN47" s="205">
        <v>100</v>
      </c>
      <c r="AO47" s="205"/>
      <c r="AP47" s="205"/>
      <c r="AQ47" s="205"/>
      <c r="AR47" s="205"/>
      <c r="AS47" s="220"/>
    </row>
    <row r="48" spans="1:45" ht="45" customHeight="1" x14ac:dyDescent="0.15">
      <c r="A48" s="221" t="s">
        <v>54</v>
      </c>
      <c r="B48" s="222"/>
      <c r="C48" s="222"/>
      <c r="D48" s="222"/>
      <c r="E48" s="222"/>
      <c r="F48" s="223"/>
      <c r="G48" s="205">
        <v>234</v>
      </c>
      <c r="H48" s="205"/>
      <c r="I48" s="205">
        <v>4029</v>
      </c>
      <c r="J48" s="205"/>
      <c r="K48" s="205"/>
      <c r="L48" s="205">
        <v>345</v>
      </c>
      <c r="M48" s="205"/>
      <c r="N48" s="205">
        <v>5551</v>
      </c>
      <c r="O48" s="205"/>
      <c r="P48" s="205"/>
      <c r="Q48" s="205">
        <v>8</v>
      </c>
      <c r="R48" s="205"/>
      <c r="S48" s="205">
        <v>68</v>
      </c>
      <c r="T48" s="205"/>
      <c r="U48" s="205"/>
      <c r="V48" s="206">
        <f t="shared" si="0"/>
        <v>587</v>
      </c>
      <c r="W48" s="207"/>
      <c r="X48" s="208"/>
      <c r="Y48" s="206">
        <f t="shared" si="1"/>
        <v>9648</v>
      </c>
      <c r="Z48" s="207"/>
      <c r="AA48" s="207"/>
      <c r="AB48" s="209"/>
      <c r="AC48" s="43"/>
      <c r="AD48" s="43"/>
      <c r="AE48" s="221" t="s">
        <v>54</v>
      </c>
      <c r="AF48" s="222"/>
      <c r="AG48" s="222"/>
      <c r="AH48" s="222"/>
      <c r="AI48" s="222"/>
      <c r="AJ48" s="223"/>
      <c r="AK48" s="205">
        <v>1766</v>
      </c>
      <c r="AL48" s="205"/>
      <c r="AM48" s="205"/>
      <c r="AN48" s="205">
        <v>35374</v>
      </c>
      <c r="AO48" s="205"/>
      <c r="AP48" s="205"/>
      <c r="AQ48" s="205"/>
      <c r="AR48" s="205"/>
      <c r="AS48" s="220"/>
    </row>
    <row r="49" spans="1:45" ht="45" customHeight="1" x14ac:dyDescent="0.15">
      <c r="A49" s="214" t="s">
        <v>55</v>
      </c>
      <c r="B49" s="215"/>
      <c r="C49" s="215"/>
      <c r="D49" s="215"/>
      <c r="E49" s="215"/>
      <c r="F49" s="216"/>
      <c r="G49" s="205">
        <v>23</v>
      </c>
      <c r="H49" s="205"/>
      <c r="I49" s="205">
        <v>57</v>
      </c>
      <c r="J49" s="205"/>
      <c r="K49" s="205"/>
      <c r="L49" s="205">
        <v>63</v>
      </c>
      <c r="M49" s="205"/>
      <c r="N49" s="205">
        <v>410</v>
      </c>
      <c r="O49" s="205"/>
      <c r="P49" s="205"/>
      <c r="Q49" s="205">
        <v>4</v>
      </c>
      <c r="R49" s="205"/>
      <c r="S49" s="205">
        <v>52</v>
      </c>
      <c r="T49" s="205"/>
      <c r="U49" s="205"/>
      <c r="V49" s="206">
        <f t="shared" si="0"/>
        <v>90</v>
      </c>
      <c r="W49" s="207"/>
      <c r="X49" s="208"/>
      <c r="Y49" s="206">
        <f t="shared" si="1"/>
        <v>519</v>
      </c>
      <c r="Z49" s="207"/>
      <c r="AA49" s="207"/>
      <c r="AB49" s="209"/>
      <c r="AC49" s="43"/>
      <c r="AD49" s="43"/>
      <c r="AE49" s="214" t="s">
        <v>55</v>
      </c>
      <c r="AF49" s="215"/>
      <c r="AG49" s="215"/>
      <c r="AH49" s="215"/>
      <c r="AI49" s="215"/>
      <c r="AJ49" s="216"/>
      <c r="AK49" s="205">
        <v>329</v>
      </c>
      <c r="AL49" s="205"/>
      <c r="AM49" s="205"/>
      <c r="AN49" s="205">
        <v>2329</v>
      </c>
      <c r="AO49" s="205"/>
      <c r="AP49" s="205"/>
      <c r="AQ49" s="205"/>
      <c r="AR49" s="205"/>
      <c r="AS49" s="220"/>
    </row>
    <row r="50" spans="1:45" ht="45" customHeight="1" thickBot="1" x14ac:dyDescent="0.2">
      <c r="A50" s="214" t="s">
        <v>58</v>
      </c>
      <c r="B50" s="215"/>
      <c r="C50" s="215"/>
      <c r="D50" s="215"/>
      <c r="E50" s="215"/>
      <c r="F50" s="216"/>
      <c r="G50" s="205">
        <v>0</v>
      </c>
      <c r="H50" s="205"/>
      <c r="I50" s="205">
        <v>0</v>
      </c>
      <c r="J50" s="205"/>
      <c r="K50" s="205"/>
      <c r="L50" s="205">
        <v>0</v>
      </c>
      <c r="M50" s="205"/>
      <c r="N50" s="205">
        <v>0</v>
      </c>
      <c r="O50" s="205"/>
      <c r="P50" s="205"/>
      <c r="Q50" s="205">
        <v>0</v>
      </c>
      <c r="R50" s="205"/>
      <c r="S50" s="205">
        <v>0</v>
      </c>
      <c r="T50" s="205"/>
      <c r="U50" s="205"/>
      <c r="V50" s="206">
        <f t="shared" si="0"/>
        <v>0</v>
      </c>
      <c r="W50" s="207"/>
      <c r="X50" s="208"/>
      <c r="Y50" s="206">
        <f t="shared" si="1"/>
        <v>0</v>
      </c>
      <c r="Z50" s="207"/>
      <c r="AA50" s="207"/>
      <c r="AB50" s="209"/>
      <c r="AC50" s="43"/>
      <c r="AD50" s="43"/>
      <c r="AE50" s="217" t="s">
        <v>56</v>
      </c>
      <c r="AF50" s="218"/>
      <c r="AG50" s="218"/>
      <c r="AH50" s="218"/>
      <c r="AI50" s="218"/>
      <c r="AJ50" s="218"/>
      <c r="AK50" s="213">
        <f>SUM(AK46:AM49)</f>
        <v>4243</v>
      </c>
      <c r="AL50" s="213"/>
      <c r="AM50" s="213"/>
      <c r="AN50" s="213">
        <f>SUM(AN46:AS49)</f>
        <v>123370</v>
      </c>
      <c r="AO50" s="213"/>
      <c r="AP50" s="213"/>
      <c r="AQ50" s="213"/>
      <c r="AR50" s="213"/>
      <c r="AS50" s="219"/>
    </row>
    <row r="51" spans="1:45" ht="45" customHeight="1" x14ac:dyDescent="0.15">
      <c r="A51" s="214" t="s">
        <v>57</v>
      </c>
      <c r="B51" s="215"/>
      <c r="C51" s="215"/>
      <c r="D51" s="215"/>
      <c r="E51" s="215"/>
      <c r="F51" s="216"/>
      <c r="G51" s="205">
        <v>0</v>
      </c>
      <c r="H51" s="205"/>
      <c r="I51" s="205">
        <v>0</v>
      </c>
      <c r="J51" s="205"/>
      <c r="K51" s="205"/>
      <c r="L51" s="205">
        <v>0</v>
      </c>
      <c r="M51" s="205"/>
      <c r="N51" s="205">
        <v>0</v>
      </c>
      <c r="O51" s="205"/>
      <c r="P51" s="205"/>
      <c r="Q51" s="205">
        <v>0</v>
      </c>
      <c r="R51" s="205"/>
      <c r="S51" s="205">
        <v>0</v>
      </c>
      <c r="T51" s="205"/>
      <c r="U51" s="205"/>
      <c r="V51" s="206">
        <f t="shared" si="0"/>
        <v>0</v>
      </c>
      <c r="W51" s="207"/>
      <c r="X51" s="208"/>
      <c r="Y51" s="206">
        <f t="shared" si="1"/>
        <v>0</v>
      </c>
      <c r="Z51" s="207"/>
      <c r="AA51" s="207"/>
      <c r="AB51" s="209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</row>
    <row r="52" spans="1:45" ht="45" customHeight="1" thickBot="1" x14ac:dyDescent="0.2">
      <c r="A52" s="210" t="s">
        <v>56</v>
      </c>
      <c r="B52" s="211"/>
      <c r="C52" s="211"/>
      <c r="D52" s="211"/>
      <c r="E52" s="211"/>
      <c r="F52" s="212"/>
      <c r="G52" s="213">
        <f>SUM(G46:H51)</f>
        <v>383</v>
      </c>
      <c r="H52" s="213"/>
      <c r="I52" s="213">
        <f>SUM(I46:K51)</f>
        <v>14458</v>
      </c>
      <c r="J52" s="213"/>
      <c r="K52" s="213"/>
      <c r="L52" s="213">
        <f>SUM(L46:M51)</f>
        <v>875</v>
      </c>
      <c r="M52" s="213"/>
      <c r="N52" s="213">
        <f>SUM(N46:P51)</f>
        <v>16850</v>
      </c>
      <c r="O52" s="213"/>
      <c r="P52" s="213"/>
      <c r="Q52" s="213">
        <f>SUM(Q46:R51)</f>
        <v>43</v>
      </c>
      <c r="R52" s="213"/>
      <c r="S52" s="213">
        <f>SUM(S46:U51)</f>
        <v>1470</v>
      </c>
      <c r="T52" s="213"/>
      <c r="U52" s="213"/>
      <c r="V52" s="201">
        <f>SUM(V46:X51)</f>
        <v>1301</v>
      </c>
      <c r="W52" s="202"/>
      <c r="X52" s="203"/>
      <c r="Y52" s="201">
        <f>SUM(Y46:AB51)</f>
        <v>32778</v>
      </c>
      <c r="Z52" s="202"/>
      <c r="AA52" s="202"/>
      <c r="AB52" s="204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</row>
    <row r="53" spans="1:45" ht="20.100000000000001" customHeight="1" x14ac:dyDescent="0.1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</row>
    <row r="54" spans="1:45" ht="20.100000000000001" customHeight="1" x14ac:dyDescent="0.15">
      <c r="C54" s="42"/>
    </row>
    <row r="55" spans="1:45" ht="20.100000000000001" customHeight="1" x14ac:dyDescent="0.15">
      <c r="C55" s="42"/>
    </row>
    <row r="65" spans="3:3" ht="20.100000000000001" customHeight="1" x14ac:dyDescent="0.15">
      <c r="C65" s="42"/>
    </row>
    <row r="66" spans="3:3" ht="20.100000000000001" customHeight="1" x14ac:dyDescent="0.15">
      <c r="C66" s="42"/>
    </row>
    <row r="67" spans="3:3" ht="20.100000000000001" customHeight="1" x14ac:dyDescent="0.15">
      <c r="C67" s="42"/>
    </row>
    <row r="68" spans="3:3" ht="20.100000000000001" customHeight="1" x14ac:dyDescent="0.15">
      <c r="C68" s="42"/>
    </row>
    <row r="73" spans="3:3" ht="20.100000000000001" customHeight="1" x14ac:dyDescent="0.15">
      <c r="C73" s="42"/>
    </row>
    <row r="74" spans="3:3" ht="20.100000000000001" customHeight="1" x14ac:dyDescent="0.15">
      <c r="C74" s="42"/>
    </row>
    <row r="75" spans="3:3" ht="20.100000000000001" customHeight="1" x14ac:dyDescent="0.15">
      <c r="C75" s="42"/>
    </row>
    <row r="76" spans="3:3" ht="20.100000000000001" customHeight="1" x14ac:dyDescent="0.15">
      <c r="C76" s="42"/>
    </row>
    <row r="81" spans="3:3" ht="20.100000000000001" customHeight="1" x14ac:dyDescent="0.15">
      <c r="C81" s="42"/>
    </row>
    <row r="82" spans="3:3" ht="20.100000000000001" customHeight="1" x14ac:dyDescent="0.15">
      <c r="C82" s="42"/>
    </row>
    <row r="83" spans="3:3" ht="20.100000000000001" customHeight="1" x14ac:dyDescent="0.15">
      <c r="C83" s="42"/>
    </row>
    <row r="84" spans="3:3" ht="20.100000000000001" customHeight="1" x14ac:dyDescent="0.15">
      <c r="C84" s="42"/>
    </row>
  </sheetData>
  <mergeCells count="211">
    <mergeCell ref="A5:O5"/>
    <mergeCell ref="P5:Y5"/>
    <mergeCell ref="Z5:AI5"/>
    <mergeCell ref="AJ5:AS5"/>
    <mergeCell ref="A6:B13"/>
    <mergeCell ref="C6:E7"/>
    <mergeCell ref="F6:O6"/>
    <mergeCell ref="P6:Y6"/>
    <mergeCell ref="Z6:AI6"/>
    <mergeCell ref="AJ6:AS6"/>
    <mergeCell ref="F7:O7"/>
    <mergeCell ref="P7:Y7"/>
    <mergeCell ref="Z7:AI7"/>
    <mergeCell ref="AJ7:AS7"/>
    <mergeCell ref="C8:E9"/>
    <mergeCell ref="F8:O8"/>
    <mergeCell ref="P8:Y8"/>
    <mergeCell ref="Z8:AI8"/>
    <mergeCell ref="AJ8:AS8"/>
    <mergeCell ref="F9:O9"/>
    <mergeCell ref="P9:Y9"/>
    <mergeCell ref="Z9:AI9"/>
    <mergeCell ref="AJ9:AS9"/>
    <mergeCell ref="C10:E11"/>
    <mergeCell ref="F10:O10"/>
    <mergeCell ref="P10:Y10"/>
    <mergeCell ref="Z10:AI10"/>
    <mergeCell ref="AJ10:AS10"/>
    <mergeCell ref="F11:O11"/>
    <mergeCell ref="P11:Y11"/>
    <mergeCell ref="Z11:AI11"/>
    <mergeCell ref="AJ11:AS11"/>
    <mergeCell ref="C12:E13"/>
    <mergeCell ref="F12:O12"/>
    <mergeCell ref="P12:Y12"/>
    <mergeCell ref="Z12:AI12"/>
    <mergeCell ref="AJ12:AS12"/>
    <mergeCell ref="F13:O13"/>
    <mergeCell ref="P13:Y13"/>
    <mergeCell ref="Z13:AI13"/>
    <mergeCell ref="AJ13:AS13"/>
    <mergeCell ref="A17:O17"/>
    <mergeCell ref="P17:Y17"/>
    <mergeCell ref="Z17:AI17"/>
    <mergeCell ref="AJ17:AS17"/>
    <mergeCell ref="A18:B23"/>
    <mergeCell ref="C18:E19"/>
    <mergeCell ref="F18:O18"/>
    <mergeCell ref="P18:Y18"/>
    <mergeCell ref="Z18:AI18"/>
    <mergeCell ref="AJ18:AS18"/>
    <mergeCell ref="F19:O19"/>
    <mergeCell ref="P19:Y19"/>
    <mergeCell ref="Z19:AI19"/>
    <mergeCell ref="AJ19:AS19"/>
    <mergeCell ref="C20:E21"/>
    <mergeCell ref="F20:O20"/>
    <mergeCell ref="P20:Y20"/>
    <mergeCell ref="Z20:AI20"/>
    <mergeCell ref="AJ20:AS20"/>
    <mergeCell ref="P23:Y23"/>
    <mergeCell ref="Z23:AI23"/>
    <mergeCell ref="AJ23:AS23"/>
    <mergeCell ref="A27:O27"/>
    <mergeCell ref="P27:Y27"/>
    <mergeCell ref="Z27:AI27"/>
    <mergeCell ref="AJ27:AS27"/>
    <mergeCell ref="F21:O21"/>
    <mergeCell ref="P21:Y21"/>
    <mergeCell ref="Z21:AI21"/>
    <mergeCell ref="AJ21:AS21"/>
    <mergeCell ref="C22:E23"/>
    <mergeCell ref="F22:O22"/>
    <mergeCell ref="P22:Y22"/>
    <mergeCell ref="Z22:AI22"/>
    <mergeCell ref="AJ22:AS22"/>
    <mergeCell ref="F23:O23"/>
    <mergeCell ref="A28:E29"/>
    <mergeCell ref="F28:O28"/>
    <mergeCell ref="P28:Y28"/>
    <mergeCell ref="Z28:AI28"/>
    <mergeCell ref="AJ28:AS28"/>
    <mergeCell ref="F29:O29"/>
    <mergeCell ref="P29:Y29"/>
    <mergeCell ref="Z29:AI29"/>
    <mergeCell ref="AJ29:AS29"/>
    <mergeCell ref="A33:O33"/>
    <mergeCell ref="P33:Y33"/>
    <mergeCell ref="Z33:AI33"/>
    <mergeCell ref="AJ33:AS33"/>
    <mergeCell ref="A34:B39"/>
    <mergeCell ref="C34:E36"/>
    <mergeCell ref="F34:O34"/>
    <mergeCell ref="P34:Y34"/>
    <mergeCell ref="Z34:AI34"/>
    <mergeCell ref="AJ34:AS34"/>
    <mergeCell ref="P39:Y39"/>
    <mergeCell ref="Z39:AI39"/>
    <mergeCell ref="AJ39:AS39"/>
    <mergeCell ref="L45:M45"/>
    <mergeCell ref="N45:P45"/>
    <mergeCell ref="Q45:R45"/>
    <mergeCell ref="S45:U45"/>
    <mergeCell ref="F35:O35"/>
    <mergeCell ref="P35:Y35"/>
    <mergeCell ref="Z35:AI35"/>
    <mergeCell ref="AJ35:AS35"/>
    <mergeCell ref="F36:O36"/>
    <mergeCell ref="P36:Y36"/>
    <mergeCell ref="Z36:AI36"/>
    <mergeCell ref="AJ36:AS36"/>
    <mergeCell ref="C37:E39"/>
    <mergeCell ref="F37:O37"/>
    <mergeCell ref="P37:Y37"/>
    <mergeCell ref="Z37:AI37"/>
    <mergeCell ref="AJ37:AS37"/>
    <mergeCell ref="F38:O38"/>
    <mergeCell ref="P38:Y38"/>
    <mergeCell ref="Z38:AI38"/>
    <mergeCell ref="AJ38:AS38"/>
    <mergeCell ref="F39:O39"/>
    <mergeCell ref="V45:X45"/>
    <mergeCell ref="Y45:AB45"/>
    <mergeCell ref="S46:U46"/>
    <mergeCell ref="V46:X46"/>
    <mergeCell ref="Y46:AB46"/>
    <mergeCell ref="AE46:AJ46"/>
    <mergeCell ref="AK46:AM46"/>
    <mergeCell ref="AN46:AS46"/>
    <mergeCell ref="A46:F46"/>
    <mergeCell ref="G46:H46"/>
    <mergeCell ref="I46:K46"/>
    <mergeCell ref="L46:M46"/>
    <mergeCell ref="N46:P46"/>
    <mergeCell ref="Q46:R46"/>
    <mergeCell ref="A44:F45"/>
    <mergeCell ref="G44:K44"/>
    <mergeCell ref="L44:P44"/>
    <mergeCell ref="Q44:U44"/>
    <mergeCell ref="V44:AB44"/>
    <mergeCell ref="AE44:AJ45"/>
    <mergeCell ref="AK44:AM45"/>
    <mergeCell ref="AN44:AS45"/>
    <mergeCell ref="G45:H45"/>
    <mergeCell ref="I45:K45"/>
    <mergeCell ref="S47:U47"/>
    <mergeCell ref="V47:X47"/>
    <mergeCell ref="Y47:AB47"/>
    <mergeCell ref="AE47:AJ47"/>
    <mergeCell ref="AK47:AM47"/>
    <mergeCell ref="AN47:AS47"/>
    <mergeCell ref="A47:F47"/>
    <mergeCell ref="G47:H47"/>
    <mergeCell ref="I47:K47"/>
    <mergeCell ref="L47:M47"/>
    <mergeCell ref="N47:P47"/>
    <mergeCell ref="Q47:R47"/>
    <mergeCell ref="S48:U48"/>
    <mergeCell ref="V48:X48"/>
    <mergeCell ref="Y48:AB48"/>
    <mergeCell ref="AE48:AJ48"/>
    <mergeCell ref="AK48:AM48"/>
    <mergeCell ref="AN48:AS48"/>
    <mergeCell ref="A48:F48"/>
    <mergeCell ref="G48:H48"/>
    <mergeCell ref="I48:K48"/>
    <mergeCell ref="L48:M48"/>
    <mergeCell ref="N48:P48"/>
    <mergeCell ref="Q48:R48"/>
    <mergeCell ref="S49:U49"/>
    <mergeCell ref="V49:X49"/>
    <mergeCell ref="Y49:AB49"/>
    <mergeCell ref="AE49:AJ49"/>
    <mergeCell ref="AK49:AM49"/>
    <mergeCell ref="AN49:AS49"/>
    <mergeCell ref="A49:F49"/>
    <mergeCell ref="G49:H49"/>
    <mergeCell ref="I49:K49"/>
    <mergeCell ref="L49:M49"/>
    <mergeCell ref="N49:P49"/>
    <mergeCell ref="Q49:R49"/>
    <mergeCell ref="S50:U50"/>
    <mergeCell ref="V50:X50"/>
    <mergeCell ref="Y50:AB50"/>
    <mergeCell ref="AE50:AJ50"/>
    <mergeCell ref="AK50:AM50"/>
    <mergeCell ref="AN50:AS50"/>
    <mergeCell ref="A50:F50"/>
    <mergeCell ref="G50:H50"/>
    <mergeCell ref="I50:K50"/>
    <mergeCell ref="L50:M50"/>
    <mergeCell ref="N50:P50"/>
    <mergeCell ref="Q50:R50"/>
    <mergeCell ref="V52:X52"/>
    <mergeCell ref="Y52:AB52"/>
    <mergeCell ref="S51:U51"/>
    <mergeCell ref="V51:X51"/>
    <mergeCell ref="Y51:AB51"/>
    <mergeCell ref="A52:F52"/>
    <mergeCell ref="G52:H52"/>
    <mergeCell ref="I52:K52"/>
    <mergeCell ref="L52:M52"/>
    <mergeCell ref="N52:P52"/>
    <mergeCell ref="Q52:R52"/>
    <mergeCell ref="S52:U52"/>
    <mergeCell ref="A51:F51"/>
    <mergeCell ref="G51:H51"/>
    <mergeCell ref="I51:K51"/>
    <mergeCell ref="L51:M51"/>
    <mergeCell ref="N51:P51"/>
    <mergeCell ref="Q51:R51"/>
  </mergeCells>
  <phoneticPr fontId="2"/>
  <printOptions horizontalCentered="1"/>
  <pageMargins left="0.39370078740157483" right="0.39370078740157483" top="0.86614173228346458" bottom="0.59055118110236227" header="0.51181102362204722" footer="0.39370078740157483"/>
  <pageSetup paperSize="9" scale="59" firstPageNumber="58" orientation="portrait" useFirstPageNumber="1" r:id="rId1"/>
  <headerFooter alignWithMargins="0">
    <oddFooter>&amp;C&amp;"ＭＳ Ｐ明朝,標準"－&amp;P－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showGridLines="0" view="pageBreakPreview" zoomScaleNormal="70" zoomScaleSheetLayoutView="100" workbookViewId="0">
      <selection activeCell="J4" sqref="J4"/>
    </sheetView>
  </sheetViews>
  <sheetFormatPr defaultColWidth="10.625" defaultRowHeight="20.100000000000001" customHeight="1" x14ac:dyDescent="0.15"/>
  <cols>
    <col min="1" max="1" width="1.625" style="6" customWidth="1"/>
    <col min="2" max="2" width="21.75" style="82" customWidth="1"/>
    <col min="3" max="3" width="1.625" style="82" customWidth="1"/>
    <col min="4" max="4" width="9.625" style="107" customWidth="1"/>
    <col min="5" max="9" width="10.375" style="6" customWidth="1"/>
    <col min="10" max="256" width="10.625" style="6"/>
    <col min="257" max="257" width="1.625" style="6" customWidth="1"/>
    <col min="258" max="258" width="21.75" style="6" customWidth="1"/>
    <col min="259" max="259" width="1.625" style="6" customWidth="1"/>
    <col min="260" max="260" width="9.625" style="6" customWidth="1"/>
    <col min="261" max="265" width="10.375" style="6" customWidth="1"/>
    <col min="266" max="512" width="10.625" style="6"/>
    <col min="513" max="513" width="1.625" style="6" customWidth="1"/>
    <col min="514" max="514" width="21.75" style="6" customWidth="1"/>
    <col min="515" max="515" width="1.625" style="6" customWidth="1"/>
    <col min="516" max="516" width="9.625" style="6" customWidth="1"/>
    <col min="517" max="521" width="10.375" style="6" customWidth="1"/>
    <col min="522" max="768" width="10.625" style="6"/>
    <col min="769" max="769" width="1.625" style="6" customWidth="1"/>
    <col min="770" max="770" width="21.75" style="6" customWidth="1"/>
    <col min="771" max="771" width="1.625" style="6" customWidth="1"/>
    <col min="772" max="772" width="9.625" style="6" customWidth="1"/>
    <col min="773" max="777" width="10.375" style="6" customWidth="1"/>
    <col min="778" max="1024" width="10.625" style="6"/>
    <col min="1025" max="1025" width="1.625" style="6" customWidth="1"/>
    <col min="1026" max="1026" width="21.75" style="6" customWidth="1"/>
    <col min="1027" max="1027" width="1.625" style="6" customWidth="1"/>
    <col min="1028" max="1028" width="9.625" style="6" customWidth="1"/>
    <col min="1029" max="1033" width="10.375" style="6" customWidth="1"/>
    <col min="1034" max="1280" width="10.625" style="6"/>
    <col min="1281" max="1281" width="1.625" style="6" customWidth="1"/>
    <col min="1282" max="1282" width="21.75" style="6" customWidth="1"/>
    <col min="1283" max="1283" width="1.625" style="6" customWidth="1"/>
    <col min="1284" max="1284" width="9.625" style="6" customWidth="1"/>
    <col min="1285" max="1289" width="10.375" style="6" customWidth="1"/>
    <col min="1290" max="1536" width="10.625" style="6"/>
    <col min="1537" max="1537" width="1.625" style="6" customWidth="1"/>
    <col min="1538" max="1538" width="21.75" style="6" customWidth="1"/>
    <col min="1539" max="1539" width="1.625" style="6" customWidth="1"/>
    <col min="1540" max="1540" width="9.625" style="6" customWidth="1"/>
    <col min="1541" max="1545" width="10.375" style="6" customWidth="1"/>
    <col min="1546" max="1792" width="10.625" style="6"/>
    <col min="1793" max="1793" width="1.625" style="6" customWidth="1"/>
    <col min="1794" max="1794" width="21.75" style="6" customWidth="1"/>
    <col min="1795" max="1795" width="1.625" style="6" customWidth="1"/>
    <col min="1796" max="1796" width="9.625" style="6" customWidth="1"/>
    <col min="1797" max="1801" width="10.375" style="6" customWidth="1"/>
    <col min="1802" max="2048" width="10.625" style="6"/>
    <col min="2049" max="2049" width="1.625" style="6" customWidth="1"/>
    <col min="2050" max="2050" width="21.75" style="6" customWidth="1"/>
    <col min="2051" max="2051" width="1.625" style="6" customWidth="1"/>
    <col min="2052" max="2052" width="9.625" style="6" customWidth="1"/>
    <col min="2053" max="2057" width="10.375" style="6" customWidth="1"/>
    <col min="2058" max="2304" width="10.625" style="6"/>
    <col min="2305" max="2305" width="1.625" style="6" customWidth="1"/>
    <col min="2306" max="2306" width="21.75" style="6" customWidth="1"/>
    <col min="2307" max="2307" width="1.625" style="6" customWidth="1"/>
    <col min="2308" max="2308" width="9.625" style="6" customWidth="1"/>
    <col min="2309" max="2313" width="10.375" style="6" customWidth="1"/>
    <col min="2314" max="2560" width="10.625" style="6"/>
    <col min="2561" max="2561" width="1.625" style="6" customWidth="1"/>
    <col min="2562" max="2562" width="21.75" style="6" customWidth="1"/>
    <col min="2563" max="2563" width="1.625" style="6" customWidth="1"/>
    <col min="2564" max="2564" width="9.625" style="6" customWidth="1"/>
    <col min="2565" max="2569" width="10.375" style="6" customWidth="1"/>
    <col min="2570" max="2816" width="10.625" style="6"/>
    <col min="2817" max="2817" width="1.625" style="6" customWidth="1"/>
    <col min="2818" max="2818" width="21.75" style="6" customWidth="1"/>
    <col min="2819" max="2819" width="1.625" style="6" customWidth="1"/>
    <col min="2820" max="2820" width="9.625" style="6" customWidth="1"/>
    <col min="2821" max="2825" width="10.375" style="6" customWidth="1"/>
    <col min="2826" max="3072" width="10.625" style="6"/>
    <col min="3073" max="3073" width="1.625" style="6" customWidth="1"/>
    <col min="3074" max="3074" width="21.75" style="6" customWidth="1"/>
    <col min="3075" max="3075" width="1.625" style="6" customWidth="1"/>
    <col min="3076" max="3076" width="9.625" style="6" customWidth="1"/>
    <col min="3077" max="3081" width="10.375" style="6" customWidth="1"/>
    <col min="3082" max="3328" width="10.625" style="6"/>
    <col min="3329" max="3329" width="1.625" style="6" customWidth="1"/>
    <col min="3330" max="3330" width="21.75" style="6" customWidth="1"/>
    <col min="3331" max="3331" width="1.625" style="6" customWidth="1"/>
    <col min="3332" max="3332" width="9.625" style="6" customWidth="1"/>
    <col min="3333" max="3337" width="10.375" style="6" customWidth="1"/>
    <col min="3338" max="3584" width="10.625" style="6"/>
    <col min="3585" max="3585" width="1.625" style="6" customWidth="1"/>
    <col min="3586" max="3586" width="21.75" style="6" customWidth="1"/>
    <col min="3587" max="3587" width="1.625" style="6" customWidth="1"/>
    <col min="3588" max="3588" width="9.625" style="6" customWidth="1"/>
    <col min="3589" max="3593" width="10.375" style="6" customWidth="1"/>
    <col min="3594" max="3840" width="10.625" style="6"/>
    <col min="3841" max="3841" width="1.625" style="6" customWidth="1"/>
    <col min="3842" max="3842" width="21.75" style="6" customWidth="1"/>
    <col min="3843" max="3843" width="1.625" style="6" customWidth="1"/>
    <col min="3844" max="3844" width="9.625" style="6" customWidth="1"/>
    <col min="3845" max="3849" width="10.375" style="6" customWidth="1"/>
    <col min="3850" max="4096" width="10.625" style="6"/>
    <col min="4097" max="4097" width="1.625" style="6" customWidth="1"/>
    <col min="4098" max="4098" width="21.75" style="6" customWidth="1"/>
    <col min="4099" max="4099" width="1.625" style="6" customWidth="1"/>
    <col min="4100" max="4100" width="9.625" style="6" customWidth="1"/>
    <col min="4101" max="4105" width="10.375" style="6" customWidth="1"/>
    <col min="4106" max="4352" width="10.625" style="6"/>
    <col min="4353" max="4353" width="1.625" style="6" customWidth="1"/>
    <col min="4354" max="4354" width="21.75" style="6" customWidth="1"/>
    <col min="4355" max="4355" width="1.625" style="6" customWidth="1"/>
    <col min="4356" max="4356" width="9.625" style="6" customWidth="1"/>
    <col min="4357" max="4361" width="10.375" style="6" customWidth="1"/>
    <col min="4362" max="4608" width="10.625" style="6"/>
    <col min="4609" max="4609" width="1.625" style="6" customWidth="1"/>
    <col min="4610" max="4610" width="21.75" style="6" customWidth="1"/>
    <col min="4611" max="4611" width="1.625" style="6" customWidth="1"/>
    <col min="4612" max="4612" width="9.625" style="6" customWidth="1"/>
    <col min="4613" max="4617" width="10.375" style="6" customWidth="1"/>
    <col min="4618" max="4864" width="10.625" style="6"/>
    <col min="4865" max="4865" width="1.625" style="6" customWidth="1"/>
    <col min="4866" max="4866" width="21.75" style="6" customWidth="1"/>
    <col min="4867" max="4867" width="1.625" style="6" customWidth="1"/>
    <col min="4868" max="4868" width="9.625" style="6" customWidth="1"/>
    <col min="4869" max="4873" width="10.375" style="6" customWidth="1"/>
    <col min="4874" max="5120" width="10.625" style="6"/>
    <col min="5121" max="5121" width="1.625" style="6" customWidth="1"/>
    <col min="5122" max="5122" width="21.75" style="6" customWidth="1"/>
    <col min="5123" max="5123" width="1.625" style="6" customWidth="1"/>
    <col min="5124" max="5124" width="9.625" style="6" customWidth="1"/>
    <col min="5125" max="5129" width="10.375" style="6" customWidth="1"/>
    <col min="5130" max="5376" width="10.625" style="6"/>
    <col min="5377" max="5377" width="1.625" style="6" customWidth="1"/>
    <col min="5378" max="5378" width="21.75" style="6" customWidth="1"/>
    <col min="5379" max="5379" width="1.625" style="6" customWidth="1"/>
    <col min="5380" max="5380" width="9.625" style="6" customWidth="1"/>
    <col min="5381" max="5385" width="10.375" style="6" customWidth="1"/>
    <col min="5386" max="5632" width="10.625" style="6"/>
    <col min="5633" max="5633" width="1.625" style="6" customWidth="1"/>
    <col min="5634" max="5634" width="21.75" style="6" customWidth="1"/>
    <col min="5635" max="5635" width="1.625" style="6" customWidth="1"/>
    <col min="5636" max="5636" width="9.625" style="6" customWidth="1"/>
    <col min="5637" max="5641" width="10.375" style="6" customWidth="1"/>
    <col min="5642" max="5888" width="10.625" style="6"/>
    <col min="5889" max="5889" width="1.625" style="6" customWidth="1"/>
    <col min="5890" max="5890" width="21.75" style="6" customWidth="1"/>
    <col min="5891" max="5891" width="1.625" style="6" customWidth="1"/>
    <col min="5892" max="5892" width="9.625" style="6" customWidth="1"/>
    <col min="5893" max="5897" width="10.375" style="6" customWidth="1"/>
    <col min="5898" max="6144" width="10.625" style="6"/>
    <col min="6145" max="6145" width="1.625" style="6" customWidth="1"/>
    <col min="6146" max="6146" width="21.75" style="6" customWidth="1"/>
    <col min="6147" max="6147" width="1.625" style="6" customWidth="1"/>
    <col min="6148" max="6148" width="9.625" style="6" customWidth="1"/>
    <col min="6149" max="6153" width="10.375" style="6" customWidth="1"/>
    <col min="6154" max="6400" width="10.625" style="6"/>
    <col min="6401" max="6401" width="1.625" style="6" customWidth="1"/>
    <col min="6402" max="6402" width="21.75" style="6" customWidth="1"/>
    <col min="6403" max="6403" width="1.625" style="6" customWidth="1"/>
    <col min="6404" max="6404" width="9.625" style="6" customWidth="1"/>
    <col min="6405" max="6409" width="10.375" style="6" customWidth="1"/>
    <col min="6410" max="6656" width="10.625" style="6"/>
    <col min="6657" max="6657" width="1.625" style="6" customWidth="1"/>
    <col min="6658" max="6658" width="21.75" style="6" customWidth="1"/>
    <col min="6659" max="6659" width="1.625" style="6" customWidth="1"/>
    <col min="6660" max="6660" width="9.625" style="6" customWidth="1"/>
    <col min="6661" max="6665" width="10.375" style="6" customWidth="1"/>
    <col min="6666" max="6912" width="10.625" style="6"/>
    <col min="6913" max="6913" width="1.625" style="6" customWidth="1"/>
    <col min="6914" max="6914" width="21.75" style="6" customWidth="1"/>
    <col min="6915" max="6915" width="1.625" style="6" customWidth="1"/>
    <col min="6916" max="6916" width="9.625" style="6" customWidth="1"/>
    <col min="6917" max="6921" width="10.375" style="6" customWidth="1"/>
    <col min="6922" max="7168" width="10.625" style="6"/>
    <col min="7169" max="7169" width="1.625" style="6" customWidth="1"/>
    <col min="7170" max="7170" width="21.75" style="6" customWidth="1"/>
    <col min="7171" max="7171" width="1.625" style="6" customWidth="1"/>
    <col min="7172" max="7172" width="9.625" style="6" customWidth="1"/>
    <col min="7173" max="7177" width="10.375" style="6" customWidth="1"/>
    <col min="7178" max="7424" width="10.625" style="6"/>
    <col min="7425" max="7425" width="1.625" style="6" customWidth="1"/>
    <col min="7426" max="7426" width="21.75" style="6" customWidth="1"/>
    <col min="7427" max="7427" width="1.625" style="6" customWidth="1"/>
    <col min="7428" max="7428" width="9.625" style="6" customWidth="1"/>
    <col min="7429" max="7433" width="10.375" style="6" customWidth="1"/>
    <col min="7434" max="7680" width="10.625" style="6"/>
    <col min="7681" max="7681" width="1.625" style="6" customWidth="1"/>
    <col min="7682" max="7682" width="21.75" style="6" customWidth="1"/>
    <col min="7683" max="7683" width="1.625" style="6" customWidth="1"/>
    <col min="7684" max="7684" width="9.625" style="6" customWidth="1"/>
    <col min="7685" max="7689" width="10.375" style="6" customWidth="1"/>
    <col min="7690" max="7936" width="10.625" style="6"/>
    <col min="7937" max="7937" width="1.625" style="6" customWidth="1"/>
    <col min="7938" max="7938" width="21.75" style="6" customWidth="1"/>
    <col min="7939" max="7939" width="1.625" style="6" customWidth="1"/>
    <col min="7940" max="7940" width="9.625" style="6" customWidth="1"/>
    <col min="7941" max="7945" width="10.375" style="6" customWidth="1"/>
    <col min="7946" max="8192" width="10.625" style="6"/>
    <col min="8193" max="8193" width="1.625" style="6" customWidth="1"/>
    <col min="8194" max="8194" width="21.75" style="6" customWidth="1"/>
    <col min="8195" max="8195" width="1.625" style="6" customWidth="1"/>
    <col min="8196" max="8196" width="9.625" style="6" customWidth="1"/>
    <col min="8197" max="8201" width="10.375" style="6" customWidth="1"/>
    <col min="8202" max="8448" width="10.625" style="6"/>
    <col min="8449" max="8449" width="1.625" style="6" customWidth="1"/>
    <col min="8450" max="8450" width="21.75" style="6" customWidth="1"/>
    <col min="8451" max="8451" width="1.625" style="6" customWidth="1"/>
    <col min="8452" max="8452" width="9.625" style="6" customWidth="1"/>
    <col min="8453" max="8457" width="10.375" style="6" customWidth="1"/>
    <col min="8458" max="8704" width="10.625" style="6"/>
    <col min="8705" max="8705" width="1.625" style="6" customWidth="1"/>
    <col min="8706" max="8706" width="21.75" style="6" customWidth="1"/>
    <col min="8707" max="8707" width="1.625" style="6" customWidth="1"/>
    <col min="8708" max="8708" width="9.625" style="6" customWidth="1"/>
    <col min="8709" max="8713" width="10.375" style="6" customWidth="1"/>
    <col min="8714" max="8960" width="10.625" style="6"/>
    <col min="8961" max="8961" width="1.625" style="6" customWidth="1"/>
    <col min="8962" max="8962" width="21.75" style="6" customWidth="1"/>
    <col min="8963" max="8963" width="1.625" style="6" customWidth="1"/>
    <col min="8964" max="8964" width="9.625" style="6" customWidth="1"/>
    <col min="8965" max="8969" width="10.375" style="6" customWidth="1"/>
    <col min="8970" max="9216" width="10.625" style="6"/>
    <col min="9217" max="9217" width="1.625" style="6" customWidth="1"/>
    <col min="9218" max="9218" width="21.75" style="6" customWidth="1"/>
    <col min="9219" max="9219" width="1.625" style="6" customWidth="1"/>
    <col min="9220" max="9220" width="9.625" style="6" customWidth="1"/>
    <col min="9221" max="9225" width="10.375" style="6" customWidth="1"/>
    <col min="9226" max="9472" width="10.625" style="6"/>
    <col min="9473" max="9473" width="1.625" style="6" customWidth="1"/>
    <col min="9474" max="9474" width="21.75" style="6" customWidth="1"/>
    <col min="9475" max="9475" width="1.625" style="6" customWidth="1"/>
    <col min="9476" max="9476" width="9.625" style="6" customWidth="1"/>
    <col min="9477" max="9481" width="10.375" style="6" customWidth="1"/>
    <col min="9482" max="9728" width="10.625" style="6"/>
    <col min="9729" max="9729" width="1.625" style="6" customWidth="1"/>
    <col min="9730" max="9730" width="21.75" style="6" customWidth="1"/>
    <col min="9731" max="9731" width="1.625" style="6" customWidth="1"/>
    <col min="9732" max="9732" width="9.625" style="6" customWidth="1"/>
    <col min="9733" max="9737" width="10.375" style="6" customWidth="1"/>
    <col min="9738" max="9984" width="10.625" style="6"/>
    <col min="9985" max="9985" width="1.625" style="6" customWidth="1"/>
    <col min="9986" max="9986" width="21.75" style="6" customWidth="1"/>
    <col min="9987" max="9987" width="1.625" style="6" customWidth="1"/>
    <col min="9988" max="9988" width="9.625" style="6" customWidth="1"/>
    <col min="9989" max="9993" width="10.375" style="6" customWidth="1"/>
    <col min="9994" max="10240" width="10.625" style="6"/>
    <col min="10241" max="10241" width="1.625" style="6" customWidth="1"/>
    <col min="10242" max="10242" width="21.75" style="6" customWidth="1"/>
    <col min="10243" max="10243" width="1.625" style="6" customWidth="1"/>
    <col min="10244" max="10244" width="9.625" style="6" customWidth="1"/>
    <col min="10245" max="10249" width="10.375" style="6" customWidth="1"/>
    <col min="10250" max="10496" width="10.625" style="6"/>
    <col min="10497" max="10497" width="1.625" style="6" customWidth="1"/>
    <col min="10498" max="10498" width="21.75" style="6" customWidth="1"/>
    <col min="10499" max="10499" width="1.625" style="6" customWidth="1"/>
    <col min="10500" max="10500" width="9.625" style="6" customWidth="1"/>
    <col min="10501" max="10505" width="10.375" style="6" customWidth="1"/>
    <col min="10506" max="10752" width="10.625" style="6"/>
    <col min="10753" max="10753" width="1.625" style="6" customWidth="1"/>
    <col min="10754" max="10754" width="21.75" style="6" customWidth="1"/>
    <col min="10755" max="10755" width="1.625" style="6" customWidth="1"/>
    <col min="10756" max="10756" width="9.625" style="6" customWidth="1"/>
    <col min="10757" max="10761" width="10.375" style="6" customWidth="1"/>
    <col min="10762" max="11008" width="10.625" style="6"/>
    <col min="11009" max="11009" width="1.625" style="6" customWidth="1"/>
    <col min="11010" max="11010" width="21.75" style="6" customWidth="1"/>
    <col min="11011" max="11011" width="1.625" style="6" customWidth="1"/>
    <col min="11012" max="11012" width="9.625" style="6" customWidth="1"/>
    <col min="11013" max="11017" width="10.375" style="6" customWidth="1"/>
    <col min="11018" max="11264" width="10.625" style="6"/>
    <col min="11265" max="11265" width="1.625" style="6" customWidth="1"/>
    <col min="11266" max="11266" width="21.75" style="6" customWidth="1"/>
    <col min="11267" max="11267" width="1.625" style="6" customWidth="1"/>
    <col min="11268" max="11268" width="9.625" style="6" customWidth="1"/>
    <col min="11269" max="11273" width="10.375" style="6" customWidth="1"/>
    <col min="11274" max="11520" width="10.625" style="6"/>
    <col min="11521" max="11521" width="1.625" style="6" customWidth="1"/>
    <col min="11522" max="11522" width="21.75" style="6" customWidth="1"/>
    <col min="11523" max="11523" width="1.625" style="6" customWidth="1"/>
    <col min="11524" max="11524" width="9.625" style="6" customWidth="1"/>
    <col min="11525" max="11529" width="10.375" style="6" customWidth="1"/>
    <col min="11530" max="11776" width="10.625" style="6"/>
    <col min="11777" max="11777" width="1.625" style="6" customWidth="1"/>
    <col min="11778" max="11778" width="21.75" style="6" customWidth="1"/>
    <col min="11779" max="11779" width="1.625" style="6" customWidth="1"/>
    <col min="11780" max="11780" width="9.625" style="6" customWidth="1"/>
    <col min="11781" max="11785" width="10.375" style="6" customWidth="1"/>
    <col min="11786" max="12032" width="10.625" style="6"/>
    <col min="12033" max="12033" width="1.625" style="6" customWidth="1"/>
    <col min="12034" max="12034" width="21.75" style="6" customWidth="1"/>
    <col min="12035" max="12035" width="1.625" style="6" customWidth="1"/>
    <col min="12036" max="12036" width="9.625" style="6" customWidth="1"/>
    <col min="12037" max="12041" width="10.375" style="6" customWidth="1"/>
    <col min="12042" max="12288" width="10.625" style="6"/>
    <col min="12289" max="12289" width="1.625" style="6" customWidth="1"/>
    <col min="12290" max="12290" width="21.75" style="6" customWidth="1"/>
    <col min="12291" max="12291" width="1.625" style="6" customWidth="1"/>
    <col min="12292" max="12292" width="9.625" style="6" customWidth="1"/>
    <col min="12293" max="12297" width="10.375" style="6" customWidth="1"/>
    <col min="12298" max="12544" width="10.625" style="6"/>
    <col min="12545" max="12545" width="1.625" style="6" customWidth="1"/>
    <col min="12546" max="12546" width="21.75" style="6" customWidth="1"/>
    <col min="12547" max="12547" width="1.625" style="6" customWidth="1"/>
    <col min="12548" max="12548" width="9.625" style="6" customWidth="1"/>
    <col min="12549" max="12553" width="10.375" style="6" customWidth="1"/>
    <col min="12554" max="12800" width="10.625" style="6"/>
    <col min="12801" max="12801" width="1.625" style="6" customWidth="1"/>
    <col min="12802" max="12802" width="21.75" style="6" customWidth="1"/>
    <col min="12803" max="12803" width="1.625" style="6" customWidth="1"/>
    <col min="12804" max="12804" width="9.625" style="6" customWidth="1"/>
    <col min="12805" max="12809" width="10.375" style="6" customWidth="1"/>
    <col min="12810" max="13056" width="10.625" style="6"/>
    <col min="13057" max="13057" width="1.625" style="6" customWidth="1"/>
    <col min="13058" max="13058" width="21.75" style="6" customWidth="1"/>
    <col min="13059" max="13059" width="1.625" style="6" customWidth="1"/>
    <col min="13060" max="13060" width="9.625" style="6" customWidth="1"/>
    <col min="13061" max="13065" width="10.375" style="6" customWidth="1"/>
    <col min="13066" max="13312" width="10.625" style="6"/>
    <col min="13313" max="13313" width="1.625" style="6" customWidth="1"/>
    <col min="13314" max="13314" width="21.75" style="6" customWidth="1"/>
    <col min="13315" max="13315" width="1.625" style="6" customWidth="1"/>
    <col min="13316" max="13316" width="9.625" style="6" customWidth="1"/>
    <col min="13317" max="13321" width="10.375" style="6" customWidth="1"/>
    <col min="13322" max="13568" width="10.625" style="6"/>
    <col min="13569" max="13569" width="1.625" style="6" customWidth="1"/>
    <col min="13570" max="13570" width="21.75" style="6" customWidth="1"/>
    <col min="13571" max="13571" width="1.625" style="6" customWidth="1"/>
    <col min="13572" max="13572" width="9.625" style="6" customWidth="1"/>
    <col min="13573" max="13577" width="10.375" style="6" customWidth="1"/>
    <col min="13578" max="13824" width="10.625" style="6"/>
    <col min="13825" max="13825" width="1.625" style="6" customWidth="1"/>
    <col min="13826" max="13826" width="21.75" style="6" customWidth="1"/>
    <col min="13827" max="13827" width="1.625" style="6" customWidth="1"/>
    <col min="13828" max="13828" width="9.625" style="6" customWidth="1"/>
    <col min="13829" max="13833" width="10.375" style="6" customWidth="1"/>
    <col min="13834" max="14080" width="10.625" style="6"/>
    <col min="14081" max="14081" width="1.625" style="6" customWidth="1"/>
    <col min="14082" max="14082" width="21.75" style="6" customWidth="1"/>
    <col min="14083" max="14083" width="1.625" style="6" customWidth="1"/>
    <col min="14084" max="14084" width="9.625" style="6" customWidth="1"/>
    <col min="14085" max="14089" width="10.375" style="6" customWidth="1"/>
    <col min="14090" max="14336" width="10.625" style="6"/>
    <col min="14337" max="14337" width="1.625" style="6" customWidth="1"/>
    <col min="14338" max="14338" width="21.75" style="6" customWidth="1"/>
    <col min="14339" max="14339" width="1.625" style="6" customWidth="1"/>
    <col min="14340" max="14340" width="9.625" style="6" customWidth="1"/>
    <col min="14341" max="14345" width="10.375" style="6" customWidth="1"/>
    <col min="14346" max="14592" width="10.625" style="6"/>
    <col min="14593" max="14593" width="1.625" style="6" customWidth="1"/>
    <col min="14594" max="14594" width="21.75" style="6" customWidth="1"/>
    <col min="14595" max="14595" width="1.625" style="6" customWidth="1"/>
    <col min="14596" max="14596" width="9.625" style="6" customWidth="1"/>
    <col min="14597" max="14601" width="10.375" style="6" customWidth="1"/>
    <col min="14602" max="14848" width="10.625" style="6"/>
    <col min="14849" max="14849" width="1.625" style="6" customWidth="1"/>
    <col min="14850" max="14850" width="21.75" style="6" customWidth="1"/>
    <col min="14851" max="14851" width="1.625" style="6" customWidth="1"/>
    <col min="14852" max="14852" width="9.625" style="6" customWidth="1"/>
    <col min="14853" max="14857" width="10.375" style="6" customWidth="1"/>
    <col min="14858" max="15104" width="10.625" style="6"/>
    <col min="15105" max="15105" width="1.625" style="6" customWidth="1"/>
    <col min="15106" max="15106" width="21.75" style="6" customWidth="1"/>
    <col min="15107" max="15107" width="1.625" style="6" customWidth="1"/>
    <col min="15108" max="15108" width="9.625" style="6" customWidth="1"/>
    <col min="15109" max="15113" width="10.375" style="6" customWidth="1"/>
    <col min="15114" max="15360" width="10.625" style="6"/>
    <col min="15361" max="15361" width="1.625" style="6" customWidth="1"/>
    <col min="15362" max="15362" width="21.75" style="6" customWidth="1"/>
    <col min="15363" max="15363" width="1.625" style="6" customWidth="1"/>
    <col min="15364" max="15364" width="9.625" style="6" customWidth="1"/>
    <col min="15365" max="15369" width="10.375" style="6" customWidth="1"/>
    <col min="15370" max="15616" width="10.625" style="6"/>
    <col min="15617" max="15617" width="1.625" style="6" customWidth="1"/>
    <col min="15618" max="15618" width="21.75" style="6" customWidth="1"/>
    <col min="15619" max="15619" width="1.625" style="6" customWidth="1"/>
    <col min="15620" max="15620" width="9.625" style="6" customWidth="1"/>
    <col min="15621" max="15625" width="10.375" style="6" customWidth="1"/>
    <col min="15626" max="15872" width="10.625" style="6"/>
    <col min="15873" max="15873" width="1.625" style="6" customWidth="1"/>
    <col min="15874" max="15874" width="21.75" style="6" customWidth="1"/>
    <col min="15875" max="15875" width="1.625" style="6" customWidth="1"/>
    <col min="15876" max="15876" width="9.625" style="6" customWidth="1"/>
    <col min="15877" max="15881" width="10.375" style="6" customWidth="1"/>
    <col min="15882" max="16128" width="10.625" style="6"/>
    <col min="16129" max="16129" width="1.625" style="6" customWidth="1"/>
    <col min="16130" max="16130" width="21.75" style="6" customWidth="1"/>
    <col min="16131" max="16131" width="1.625" style="6" customWidth="1"/>
    <col min="16132" max="16132" width="9.625" style="6" customWidth="1"/>
    <col min="16133" max="16137" width="10.375" style="6" customWidth="1"/>
    <col min="16138" max="16384" width="10.625" style="6"/>
  </cols>
  <sheetData>
    <row r="1" spans="1:11" ht="20.100000000000001" customHeight="1" x14ac:dyDescent="0.15">
      <c r="A1" s="81" t="s">
        <v>14</v>
      </c>
      <c r="D1" s="83"/>
      <c r="E1" s="84"/>
      <c r="F1" s="85"/>
      <c r="G1" s="85"/>
      <c r="H1" s="85"/>
      <c r="I1" s="85"/>
      <c r="J1" s="85"/>
    </row>
    <row r="2" spans="1:11" ht="20.100000000000001" customHeight="1" x14ac:dyDescent="0.15">
      <c r="B2" s="86"/>
      <c r="C2" s="86"/>
      <c r="D2" s="85"/>
      <c r="E2" s="87"/>
      <c r="F2" s="88"/>
      <c r="G2" s="47"/>
      <c r="H2" s="47"/>
      <c r="I2" s="47" t="s">
        <v>38</v>
      </c>
      <c r="J2" s="85"/>
      <c r="K2" s="85"/>
    </row>
    <row r="3" spans="1:11" ht="30" customHeight="1" x14ac:dyDescent="0.15">
      <c r="A3" s="278" t="s">
        <v>39</v>
      </c>
      <c r="B3" s="279"/>
      <c r="C3" s="279"/>
      <c r="D3" s="280"/>
      <c r="E3" s="20" t="s">
        <v>104</v>
      </c>
      <c r="F3" s="26" t="s">
        <v>105</v>
      </c>
      <c r="G3" s="26" t="s">
        <v>44</v>
      </c>
      <c r="H3" s="26" t="s">
        <v>46</v>
      </c>
      <c r="I3" s="89" t="s">
        <v>106</v>
      </c>
      <c r="J3" s="85"/>
      <c r="K3" s="85"/>
    </row>
    <row r="4" spans="1:11" ht="20.100000000000001" customHeight="1" x14ac:dyDescent="0.15">
      <c r="A4" s="90"/>
      <c r="B4" s="123" t="s">
        <v>15</v>
      </c>
      <c r="C4" s="91"/>
      <c r="D4" s="92" t="s">
        <v>107</v>
      </c>
      <c r="E4" s="93">
        <v>6628</v>
      </c>
      <c r="F4" s="11">
        <v>6181</v>
      </c>
      <c r="G4" s="11">
        <v>5140</v>
      </c>
      <c r="H4" s="11">
        <v>5754</v>
      </c>
      <c r="I4" s="9">
        <v>5412</v>
      </c>
      <c r="J4" s="85"/>
    </row>
    <row r="5" spans="1:11" ht="20.100000000000001" customHeight="1" x14ac:dyDescent="0.15">
      <c r="A5" s="94"/>
      <c r="B5" s="116"/>
      <c r="C5" s="95"/>
      <c r="D5" s="70" t="s">
        <v>108</v>
      </c>
      <c r="E5" s="93">
        <v>102413</v>
      </c>
      <c r="F5" s="11">
        <v>86219</v>
      </c>
      <c r="G5" s="11">
        <v>107857</v>
      </c>
      <c r="H5" s="11">
        <v>99545</v>
      </c>
      <c r="I5" s="9">
        <v>106151</v>
      </c>
    </row>
    <row r="6" spans="1:11" ht="20.100000000000001" customHeight="1" x14ac:dyDescent="0.15">
      <c r="A6" s="90"/>
      <c r="B6" s="275" t="s">
        <v>6</v>
      </c>
      <c r="C6" s="91"/>
      <c r="D6" s="70" t="s">
        <v>40</v>
      </c>
      <c r="E6" s="93">
        <v>142</v>
      </c>
      <c r="F6" s="11">
        <v>153</v>
      </c>
      <c r="G6" s="11">
        <v>103</v>
      </c>
      <c r="H6" s="11">
        <v>100</v>
      </c>
      <c r="I6" s="9">
        <v>70</v>
      </c>
    </row>
    <row r="7" spans="1:11" ht="20.100000000000001" customHeight="1" x14ac:dyDescent="0.15">
      <c r="A7" s="96"/>
      <c r="B7" s="275"/>
      <c r="C7" s="97"/>
      <c r="D7" s="70" t="s">
        <v>24</v>
      </c>
      <c r="E7" s="93">
        <v>12760</v>
      </c>
      <c r="F7" s="27">
        <v>44258</v>
      </c>
      <c r="G7" s="27">
        <v>22973</v>
      </c>
      <c r="H7" s="27">
        <v>7837</v>
      </c>
      <c r="I7" s="34">
        <v>5187</v>
      </c>
    </row>
    <row r="8" spans="1:11" ht="20.100000000000001" customHeight="1" x14ac:dyDescent="0.15">
      <c r="A8" s="90"/>
      <c r="B8" s="275" t="s">
        <v>109</v>
      </c>
      <c r="C8" s="98"/>
      <c r="D8" s="70" t="s">
        <v>107</v>
      </c>
      <c r="E8" s="93">
        <v>6078</v>
      </c>
      <c r="F8" s="11">
        <v>6934</v>
      </c>
      <c r="G8" s="11">
        <v>5361</v>
      </c>
      <c r="H8" s="11">
        <v>7579</v>
      </c>
      <c r="I8" s="9">
        <v>6137</v>
      </c>
    </row>
    <row r="9" spans="1:11" ht="20.100000000000001" customHeight="1" x14ac:dyDescent="0.15">
      <c r="A9" s="96"/>
      <c r="B9" s="275"/>
      <c r="C9" s="97"/>
      <c r="D9" s="70" t="s">
        <v>110</v>
      </c>
      <c r="E9" s="93">
        <v>106162</v>
      </c>
      <c r="F9" s="27">
        <v>116918</v>
      </c>
      <c r="G9" s="27">
        <v>90908</v>
      </c>
      <c r="H9" s="27">
        <v>106670</v>
      </c>
      <c r="I9" s="34">
        <v>113580</v>
      </c>
    </row>
    <row r="10" spans="1:11" ht="20.100000000000001" customHeight="1" x14ac:dyDescent="0.15">
      <c r="A10" s="90"/>
      <c r="B10" s="275" t="s">
        <v>3</v>
      </c>
      <c r="C10" s="91"/>
      <c r="D10" s="70" t="s">
        <v>111</v>
      </c>
      <c r="E10" s="93">
        <v>1316</v>
      </c>
      <c r="F10" s="11">
        <v>1186</v>
      </c>
      <c r="G10" s="11">
        <v>1118</v>
      </c>
      <c r="H10" s="11">
        <v>1293</v>
      </c>
      <c r="I10" s="9">
        <v>1041</v>
      </c>
    </row>
    <row r="11" spans="1:11" ht="20.100000000000001" customHeight="1" x14ac:dyDescent="0.15">
      <c r="A11" s="96"/>
      <c r="B11" s="275"/>
      <c r="C11" s="97"/>
      <c r="D11" s="70" t="s">
        <v>112</v>
      </c>
      <c r="E11" s="93">
        <v>6088</v>
      </c>
      <c r="F11" s="11">
        <v>5388</v>
      </c>
      <c r="G11" s="11">
        <v>5241</v>
      </c>
      <c r="H11" s="11">
        <v>6353</v>
      </c>
      <c r="I11" s="9">
        <v>7051</v>
      </c>
    </row>
    <row r="12" spans="1:11" ht="20.100000000000001" customHeight="1" x14ac:dyDescent="0.15">
      <c r="A12" s="90"/>
      <c r="B12" s="275" t="s">
        <v>16</v>
      </c>
      <c r="C12" s="91"/>
      <c r="D12" s="70" t="s">
        <v>107</v>
      </c>
      <c r="E12" s="99">
        <v>4831</v>
      </c>
      <c r="F12" s="28">
        <v>5510</v>
      </c>
      <c r="G12" s="28">
        <v>4257</v>
      </c>
      <c r="H12" s="28">
        <v>6020</v>
      </c>
      <c r="I12" s="35">
        <v>4875</v>
      </c>
    </row>
    <row r="13" spans="1:11" ht="20.100000000000001" customHeight="1" x14ac:dyDescent="0.15">
      <c r="A13" s="96"/>
      <c r="B13" s="275"/>
      <c r="C13" s="97"/>
      <c r="D13" s="70" t="s">
        <v>24</v>
      </c>
      <c r="E13" s="93">
        <v>17057</v>
      </c>
      <c r="F13" s="11">
        <v>18853</v>
      </c>
      <c r="G13" s="11">
        <v>14710</v>
      </c>
      <c r="H13" s="11">
        <v>17310</v>
      </c>
      <c r="I13" s="9">
        <v>18491</v>
      </c>
    </row>
    <row r="14" spans="1:11" ht="20.100000000000001" customHeight="1" x14ac:dyDescent="0.15">
      <c r="A14" s="90"/>
      <c r="B14" s="275" t="s">
        <v>19</v>
      </c>
      <c r="C14" s="91"/>
      <c r="D14" s="70" t="s">
        <v>40</v>
      </c>
      <c r="E14" s="93">
        <v>0</v>
      </c>
      <c r="F14" s="11">
        <v>0</v>
      </c>
      <c r="G14" s="11">
        <v>0</v>
      </c>
      <c r="H14" s="11">
        <v>0</v>
      </c>
      <c r="I14" s="9">
        <v>0</v>
      </c>
    </row>
    <row r="15" spans="1:11" ht="20.100000000000001" customHeight="1" x14ac:dyDescent="0.15">
      <c r="A15" s="96"/>
      <c r="B15" s="275"/>
      <c r="C15" s="97"/>
      <c r="D15" s="70" t="s">
        <v>112</v>
      </c>
      <c r="E15" s="93">
        <v>0</v>
      </c>
      <c r="F15" s="11">
        <v>0</v>
      </c>
      <c r="G15" s="11">
        <v>0</v>
      </c>
      <c r="H15" s="11">
        <v>0</v>
      </c>
      <c r="I15" s="9">
        <v>0</v>
      </c>
    </row>
    <row r="16" spans="1:11" ht="20.100000000000001" customHeight="1" x14ac:dyDescent="0.15">
      <c r="A16" s="90"/>
      <c r="B16" s="275" t="s">
        <v>36</v>
      </c>
      <c r="C16" s="91"/>
      <c r="D16" s="70" t="s">
        <v>111</v>
      </c>
      <c r="E16" s="93">
        <v>0</v>
      </c>
      <c r="F16" s="11">
        <v>0</v>
      </c>
      <c r="G16" s="11">
        <v>0</v>
      </c>
      <c r="H16" s="11">
        <v>0</v>
      </c>
      <c r="I16" s="9">
        <v>0</v>
      </c>
    </row>
    <row r="17" spans="1:9" ht="20.100000000000001" customHeight="1" x14ac:dyDescent="0.15">
      <c r="A17" s="96"/>
      <c r="B17" s="275"/>
      <c r="C17" s="97"/>
      <c r="D17" s="70" t="s">
        <v>112</v>
      </c>
      <c r="E17" s="93">
        <v>0</v>
      </c>
      <c r="F17" s="11">
        <v>0</v>
      </c>
      <c r="G17" s="11">
        <v>0</v>
      </c>
      <c r="H17" s="11">
        <v>0</v>
      </c>
      <c r="I17" s="9">
        <v>0</v>
      </c>
    </row>
    <row r="18" spans="1:9" ht="20.100000000000001" customHeight="1" x14ac:dyDescent="0.15">
      <c r="A18" s="90"/>
      <c r="B18" s="275" t="s">
        <v>17</v>
      </c>
      <c r="C18" s="91"/>
      <c r="D18" s="70" t="s">
        <v>107</v>
      </c>
      <c r="E18" s="93">
        <v>2</v>
      </c>
      <c r="F18" s="11">
        <v>2</v>
      </c>
      <c r="G18" s="11">
        <v>0</v>
      </c>
      <c r="H18" s="11">
        <v>0</v>
      </c>
      <c r="I18" s="9">
        <v>0</v>
      </c>
    </row>
    <row r="19" spans="1:9" ht="20.100000000000001" customHeight="1" x14ac:dyDescent="0.15">
      <c r="A19" s="96"/>
      <c r="B19" s="275"/>
      <c r="C19" s="97"/>
      <c r="D19" s="70" t="s">
        <v>108</v>
      </c>
      <c r="E19" s="93">
        <v>8365</v>
      </c>
      <c r="F19" s="11">
        <v>1442</v>
      </c>
      <c r="G19" s="11">
        <v>0</v>
      </c>
      <c r="H19" s="11">
        <v>0</v>
      </c>
      <c r="I19" s="9">
        <v>0</v>
      </c>
    </row>
    <row r="20" spans="1:9" ht="20.100000000000001" customHeight="1" x14ac:dyDescent="0.15">
      <c r="A20" s="90"/>
      <c r="B20" s="275" t="s">
        <v>11</v>
      </c>
      <c r="C20" s="91"/>
      <c r="D20" s="70" t="s">
        <v>40</v>
      </c>
      <c r="E20" s="93">
        <v>1</v>
      </c>
      <c r="F20" s="11">
        <v>0</v>
      </c>
      <c r="G20" s="11">
        <v>0</v>
      </c>
      <c r="H20" s="11">
        <v>0</v>
      </c>
      <c r="I20" s="9">
        <v>0</v>
      </c>
    </row>
    <row r="21" spans="1:9" ht="20.100000000000001" customHeight="1" x14ac:dyDescent="0.15">
      <c r="A21" s="96"/>
      <c r="B21" s="275"/>
      <c r="C21" s="97"/>
      <c r="D21" s="70" t="s">
        <v>112</v>
      </c>
      <c r="E21" s="93">
        <v>2000</v>
      </c>
      <c r="F21" s="11">
        <v>0</v>
      </c>
      <c r="G21" s="11">
        <v>0</v>
      </c>
      <c r="H21" s="11">
        <v>0</v>
      </c>
      <c r="I21" s="9">
        <v>0</v>
      </c>
    </row>
    <row r="22" spans="1:9" ht="20.100000000000001" customHeight="1" x14ac:dyDescent="0.15">
      <c r="A22" s="94"/>
      <c r="B22" s="276" t="s">
        <v>41</v>
      </c>
      <c r="C22" s="95"/>
      <c r="D22" s="70" t="s">
        <v>40</v>
      </c>
      <c r="E22" s="100">
        <v>14167</v>
      </c>
      <c r="F22" s="29">
        <v>14456</v>
      </c>
      <c r="G22" s="29">
        <v>11722</v>
      </c>
      <c r="H22" s="29">
        <v>14726</v>
      </c>
      <c r="I22" s="19">
        <v>12660</v>
      </c>
    </row>
    <row r="23" spans="1:9" ht="20.100000000000001" customHeight="1" x14ac:dyDescent="0.15">
      <c r="A23" s="101"/>
      <c r="B23" s="277"/>
      <c r="C23" s="102"/>
      <c r="D23" s="71" t="s">
        <v>108</v>
      </c>
      <c r="E23" s="103">
        <v>254845</v>
      </c>
      <c r="F23" s="30">
        <v>273078</v>
      </c>
      <c r="G23" s="30">
        <v>241689</v>
      </c>
      <c r="H23" s="30">
        <v>237715</v>
      </c>
      <c r="I23" s="33">
        <v>250460</v>
      </c>
    </row>
    <row r="24" spans="1:9" ht="20.100000000000001" customHeight="1" x14ac:dyDescent="0.15">
      <c r="A24" s="104" t="s">
        <v>113</v>
      </c>
      <c r="B24" s="105"/>
      <c r="C24" s="104"/>
      <c r="D24" s="105"/>
      <c r="E24" s="106"/>
      <c r="F24" s="106"/>
      <c r="G24" s="106"/>
      <c r="H24" s="106"/>
      <c r="I24" s="106"/>
    </row>
  </sheetData>
  <mergeCells count="11">
    <mergeCell ref="B12:B13"/>
    <mergeCell ref="A3:D3"/>
    <mergeCell ref="B4:B5"/>
    <mergeCell ref="B6:B7"/>
    <mergeCell ref="B8:B9"/>
    <mergeCell ref="B10:B11"/>
    <mergeCell ref="B14:B15"/>
    <mergeCell ref="B16:B17"/>
    <mergeCell ref="B18:B19"/>
    <mergeCell ref="B20:B21"/>
    <mergeCell ref="B22:B23"/>
  </mergeCells>
  <phoneticPr fontId="2"/>
  <printOptions horizontalCentered="1"/>
  <pageMargins left="0.39370078740157483" right="0.39370078740157483" top="0.86614173228346458" bottom="0.59055118110236227" header="0.51181102362204722" footer="0.39370078740157483"/>
  <pageSetup paperSize="9" firstPageNumber="59" orientation="portrait" useFirstPageNumber="1" r:id="rId1"/>
  <headerFooter alignWithMargins="0">
    <oddFooter>&amp;C&amp;"ＭＳ Ｐ明朝,標準"－&amp;P－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"/>
  <sheetViews>
    <sheetView showGridLines="0" view="pageBreakPreview" zoomScaleNormal="55" zoomScaleSheetLayoutView="100" workbookViewId="0">
      <selection activeCell="F66" sqref="F66"/>
    </sheetView>
  </sheetViews>
  <sheetFormatPr defaultRowHeight="13.5" x14ac:dyDescent="0.15"/>
  <sheetData>
    <row r="2" spans="1:1" ht="17.25" x14ac:dyDescent="0.2">
      <c r="A2" s="10" t="s">
        <v>42</v>
      </c>
    </row>
  </sheetData>
  <phoneticPr fontId="2"/>
  <pageMargins left="0.43307086614173229" right="0.19685039370078741" top="0.55118110236220474" bottom="0.39370078740157483" header="0.27559055118110237" footer="0.19685039370078741"/>
  <pageSetup paperSize="9" scale="98" firstPageNumber="60" orientation="portrait" useFirstPageNumber="1" r:id="rId1"/>
  <headerFooter alignWithMargins="0">
    <oddFooter>&amp;C&amp;"ＭＳ Ｐ明朝,標準"－&amp;P－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中扉</vt:lpstr>
      <vt:lpstr>P57 </vt:lpstr>
      <vt:lpstr>P58 </vt:lpstr>
      <vt:lpstr>P59</vt:lpstr>
      <vt:lpstr>P60 </vt:lpstr>
      <vt:lpstr>'P57 '!Print_Area</vt:lpstr>
      <vt:lpstr>'P59'!Print_Area</vt:lpstr>
      <vt:lpstr>'P60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2022-10-19T01:38:58Z</cp:lastPrinted>
  <dcterms:created xsi:type="dcterms:W3CDTF">2006-10-18T14:03:17Z</dcterms:created>
  <dcterms:modified xsi:type="dcterms:W3CDTF">2022-12-05T01:03:40Z</dcterms:modified>
</cp:coreProperties>
</file>